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5 OPTI MAYO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Egresos'!$A$1:$F$193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F46" i="1" l="1"/>
  <c r="F14" i="1" l="1"/>
  <c r="F181" i="1" l="1"/>
  <c r="F176" i="1"/>
  <c r="F157" i="1"/>
  <c r="F139" i="1"/>
  <c r="F130" i="1"/>
  <c r="F114" i="1"/>
  <c r="F107" i="1"/>
  <c r="F103" i="1"/>
  <c r="F100" i="1"/>
  <c r="F95" i="1"/>
  <c r="F77" i="1"/>
  <c r="F68" i="1"/>
  <c r="F63" i="1"/>
  <c r="F58" i="1"/>
  <c r="F54" i="1"/>
  <c r="F40" i="1"/>
  <c r="F35" i="1"/>
  <c r="F25" i="1"/>
  <c r="F173" i="1" l="1"/>
  <c r="F33" i="1" l="1"/>
  <c r="F52" i="1"/>
  <c r="F13" i="1" l="1"/>
  <c r="F179" i="1" l="1"/>
  <c r="F171" i="1"/>
  <c r="F164" i="1"/>
  <c r="F117" i="1"/>
  <c r="F112" i="1"/>
  <c r="F156" i="1" l="1"/>
  <c r="F99" i="1"/>
  <c r="F39" i="1"/>
  <c r="F12" i="1" l="1"/>
  <c r="F183" i="1" s="1"/>
</calcChain>
</file>

<file path=xl/sharedStrings.xml><?xml version="1.0" encoding="utf-8"?>
<sst xmlns="http://schemas.openxmlformats.org/spreadsheetml/2006/main" count="321" uniqueCount="303">
  <si>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</si>
  <si>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</si>
  <si>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</si>
  <si>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</si>
  <si>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</si>
  <si>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</si>
  <si>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</si>
  <si>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</si>
  <si>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</si>
  <si>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</si>
  <si>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</si>
  <si>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</si>
  <si>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</si>
  <si>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</si>
  <si>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</si>
  <si>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</si>
  <si>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</si>
  <si>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</si>
  <si>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</si>
  <si>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</si>
  <si>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</si>
  <si>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</si>
  <si>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</si>
  <si>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</si>
  <si>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</si>
  <si>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</si>
  <si>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</si>
  <si>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</si>
  <si>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</si>
  <si>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</si>
  <si>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</si>
  <si>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</si>
  <si>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</si>
  <si>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</si>
  <si>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</si>
  <si>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</si>
  <si>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</si>
  <si>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</si>
  <si>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</si>
  <si>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</si>
  <si>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</si>
  <si>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</si>
  <si>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</si>
  <si>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</si>
  <si>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</si>
  <si>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</si>
  <si>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</si>
  <si>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</si>
  <si>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</si>
  <si>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</si>
  <si>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</si>
  <si>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</si>
  <si>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</si>
  <si>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</si>
  <si>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</si>
  <si>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</si>
  <si>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</si>
  <si>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</si>
  <si>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</si>
  <si>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</si>
  <si>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</si>
  <si>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</si>
  <si>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</si>
  <si>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</si>
  <si>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</si>
  <si>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</si>
  <si>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</si>
  <si>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</si>
  <si>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</si>
  <si>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</si>
  <si>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</si>
  <si>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</si>
  <si>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</si>
  <si>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</si>
  <si>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</si>
  <si>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</si>
  <si>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</si>
  <si>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</si>
  <si>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</si>
  <si>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</si>
  <si>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</si>
  <si>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</si>
  <si>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</si>
  <si>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</si>
  <si>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</si>
  <si>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</si>
  <si>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</si>
  <si>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</si>
  <si>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</si>
  <si>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</si>
  <si>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</si>
  <si>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</si>
  <si>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</si>
  <si>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</si>
  <si>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</si>
  <si>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</si>
  <si>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</si>
  <si>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</si>
  <si>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</si>
  <si>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</si>
  <si>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</si>
  <si>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</si>
  <si>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</si>
  <si>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</si>
  <si>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</si>
  <si>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</si>
  <si>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</si>
  <si>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</si>
  <si>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</si>
  <si>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</si>
  <si>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</si>
  <si>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</si>
  <si>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</si>
  <si>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</si>
  <si>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</si>
  <si>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</si>
  <si>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</si>
  <si>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</si>
  <si>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</si>
  <si>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</si>
  <si>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</si>
  <si>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</si>
  <si>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</si>
  <si>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</si>
  <si>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</si>
  <si>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</si>
  <si>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</si>
  <si>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</si>
  <si>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</si>
  <si>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</si>
  <si>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</si>
  <si>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</si>
  <si>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</si>
  <si>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</si>
  <si>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</si>
  <si>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</si>
  <si>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</si>
  <si>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</si>
  <si>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</si>
  <si>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</si>
  <si>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</si>
  <si>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</si>
  <si>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</si>
  <si>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</si>
  <si>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</si>
  <si>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</si>
  <si>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</si>
  <si>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</si>
  <si>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</si>
  <si>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</si>
  <si>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</si>
  <si>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</si>
  <si>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</si>
  <si>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</si>
  <si>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</si>
  <si>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</si>
  <si>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</si>
  <si>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</si>
  <si>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</si>
  <si>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</si>
  <si>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</si>
  <si>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</si>
  <si>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</si>
  <si>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</si>
  <si>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</si>
  <si>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</si>
  <si>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</si>
  <si>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</si>
  <si>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</si>
  <si>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</si>
  <si>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</si>
  <si>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</si>
  <si>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</si>
  <si>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</si>
  <si>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</si>
  <si>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</si>
  <si>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</si>
  <si>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</si>
  <si>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</si>
  <si>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</si>
  <si>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</si>
  <si>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</si>
  <si>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</si>
  <si>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</si>
  <si>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</si>
  <si>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</si>
  <si>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</si>
  <si>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</si>
  <si>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</si>
  <si>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</si>
  <si>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</si>
  <si>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</si>
  <si>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</si>
  <si>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</si>
  <si>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</si>
  <si>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</si>
  <si>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</si>
  <si>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</si>
  <si>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</si>
  <si>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</si>
  <si>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</si>
  <si>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</si>
  <si>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</si>
  <si>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</si>
  <si>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</si>
  <si>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</si>
  <si>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</si>
  <si>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</si>
  <si>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</si>
  <si>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</si>
  <si>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</si>
  <si>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</si>
  <si>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</si>
  <si>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</si>
  <si>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</si>
  <si>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</si>
  <si>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</si>
  <si>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</si>
  <si>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</si>
  <si>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</si>
  <si>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</si>
  <si>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</si>
  <si>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</si>
  <si>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</si>
  <si>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</si>
  <si>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</si>
  <si>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</si>
  <si>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</si>
  <si>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</si>
  <si>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</si>
  <si>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</si>
  <si>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</si>
  <si>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</si>
  <si>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</si>
  <si>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</si>
  <si>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</si>
  <si>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</si>
  <si>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</si>
  <si>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</si>
  <si>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</si>
  <si>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</si>
  <si>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</si>
  <si>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</si>
  <si>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</si>
  <si>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</si>
  <si>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</si>
  <si>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</si>
  <si>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</si>
  <si>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</si>
  <si>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</si>
  <si>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</si>
  <si>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</si>
  <si>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</si>
  <si>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</si>
  <si>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</si>
  <si>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</si>
  <si>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</si>
  <si>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</si>
  <si>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</si>
  <si>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</si>
  <si>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</si>
  <si>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</si>
  <si>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</si>
  <si>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</si>
  <si>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</si>
  <si>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</si>
  <si>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</si>
  <si>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</si>
  <si>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</si>
  <si>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</si>
  <si>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</si>
  <si>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</si>
  <si>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</si>
  <si>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</si>
  <si>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</si>
  <si>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</si>
  <si>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</si>
  <si>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</si>
  <si>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</si>
  <si>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</si>
  <si>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</si>
  <si>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</si>
  <si>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</si>
  <si>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</si>
  <si>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</si>
  <si>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</si>
  <si>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</si>
  <si>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</si>
  <si>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</si>
  <si>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</si>
  <si>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</si>
  <si>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</si>
  <si>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</si>
  <si>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</si>
  <si>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                                                                                                                  Encargado del Departamento Adm. y Financ.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</si>
  <si>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</si>
  <si>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</si>
  <si>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</si>
  <si>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</si>
  <si>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</si>
  <si>
    <t xml:space="preserve">2.6.3.1.01
</t>
  </si>
  <si>
    <t>Equipo médico y de laboratorio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</si>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</sst>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7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95"/>
  <sheetViews>
    <sheetView tabSelected="1" topLeftCell="B154" zoomScaleNormal="100" workbookViewId="0">
      <selection activeCell="E126" sqref="E126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0" t="s">
        <v>0</v>
      </c>
      <c r="B4" s="50"/>
      <c r="C4" s="50"/>
      <c r="D4" s="50"/>
      <c r="E4" s="50"/>
      <c r="F4" s="50"/>
    </row>
    <row r="5" spans="1:8" ht="21" customHeight="1" x14ac:dyDescent="0.25">
      <c r="A5" s="51" t="s">
        <v>1</v>
      </c>
      <c r="B5" s="51"/>
      <c r="C5" s="51"/>
      <c r="D5" s="51"/>
      <c r="E5" s="51"/>
      <c r="F5" s="51"/>
    </row>
    <row r="6" spans="1:8" ht="15.75" x14ac:dyDescent="0.25">
      <c r="A6" s="52">
        <v>2023</v>
      </c>
      <c r="B6" s="52"/>
      <c r="C6" s="52"/>
      <c r="D6" s="52"/>
      <c r="E6" s="52"/>
      <c r="F6" s="52"/>
    </row>
    <row r="7" spans="1:8" ht="15.75" customHeight="1" x14ac:dyDescent="0.25">
      <c r="A7" s="53" t="s">
        <v>2</v>
      </c>
      <c r="B7" s="53"/>
      <c r="C7" s="53"/>
      <c r="D7" s="53"/>
      <c r="E7" s="53"/>
      <c r="F7" s="53"/>
    </row>
    <row r="8" spans="1:8" ht="15.75" x14ac:dyDescent="0.25">
      <c r="A8" s="53" t="s">
        <v>3</v>
      </c>
      <c r="B8" s="53"/>
      <c r="C8" s="53"/>
      <c r="D8" s="53"/>
      <c r="E8" s="53"/>
      <c r="F8" s="53"/>
    </row>
    <row r="10" spans="1:8" ht="15.75" x14ac:dyDescent="0.25">
      <c r="A10" s="54" t="s">
        <v>4</v>
      </c>
      <c r="B10" s="55"/>
      <c r="C10" s="55"/>
      <c r="D10" s="55"/>
      <c r="E10" s="56"/>
      <c r="F10" s="25" t="s">
        <v>5</v>
      </c>
    </row>
    <row r="11" spans="1:8" ht="15.75" x14ac:dyDescent="0.25">
      <c r="A11" s="57"/>
      <c r="B11" s="58"/>
      <c r="C11" s="58"/>
      <c r="D11" s="58"/>
      <c r="E11" s="59"/>
      <c r="F11" s="26" t="s">
        <v>302</v>
      </c>
    </row>
    <row r="12" spans="1:8" x14ac:dyDescent="0.25">
      <c r="A12" s="60" t="s">
        <v>6</v>
      </c>
      <c r="B12" s="61"/>
      <c r="C12" s="61"/>
      <c r="D12" s="61"/>
      <c r="E12" s="61"/>
      <c r="F12" s="27">
        <f>+F13+F39+F99+F156</f>
        <v>60829466.990000002</v>
      </c>
      <c r="G12" s="41"/>
      <c r="H12" s="42"/>
    </row>
    <row r="13" spans="1:8" x14ac:dyDescent="0.25">
      <c r="A13" s="62" t="s">
        <v>7</v>
      </c>
      <c r="B13" s="63"/>
      <c r="C13" s="63"/>
      <c r="D13" s="63"/>
      <c r="E13" s="63"/>
      <c r="F13" s="28">
        <f>+F14+F25+F33+F35</f>
        <v>55110564.850000001</v>
      </c>
      <c r="G13" s="22"/>
    </row>
    <row r="14" spans="1:8" x14ac:dyDescent="0.25">
      <c r="A14" s="64" t="s">
        <v>8</v>
      </c>
      <c r="B14" s="49"/>
      <c r="C14" s="49"/>
      <c r="D14" s="49"/>
      <c r="E14" s="49"/>
      <c r="F14" s="27">
        <f>+F15+F16+F17+F18+F19+F20+F21+F22+F23+F24</f>
        <v>28593482.309999999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14003498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8" x14ac:dyDescent="0.25">
      <c r="A17" s="1"/>
      <c r="B17" s="2"/>
      <c r="C17" s="2"/>
      <c r="D17" s="2" t="s">
        <v>11</v>
      </c>
      <c r="E17" s="3" t="s">
        <v>12</v>
      </c>
      <c r="F17" s="29">
        <v>60000</v>
      </c>
    </row>
    <row r="18" spans="1:8" x14ac:dyDescent="0.25">
      <c r="A18" s="1"/>
      <c r="B18" s="2"/>
      <c r="C18" s="2"/>
      <c r="D18" s="2" t="s">
        <v>13</v>
      </c>
      <c r="E18" s="3" t="s">
        <v>14</v>
      </c>
      <c r="F18" s="29">
        <v>9614000</v>
      </c>
    </row>
    <row r="19" spans="1:8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8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8" x14ac:dyDescent="0.25">
      <c r="A21" s="1"/>
      <c r="B21" s="2"/>
      <c r="C21" s="2"/>
      <c r="D21" s="2" t="s">
        <v>19</v>
      </c>
      <c r="E21" s="3" t="s">
        <v>20</v>
      </c>
      <c r="F21" s="29">
        <v>0</v>
      </c>
      <c r="H21" s="22"/>
    </row>
    <row r="22" spans="1:8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8" x14ac:dyDescent="0.25">
      <c r="A23" s="1"/>
      <c r="B23" s="2"/>
      <c r="C23" s="2"/>
      <c r="D23" s="2" t="s">
        <v>289</v>
      </c>
      <c r="E23" s="3" t="s">
        <v>290</v>
      </c>
      <c r="F23" s="29">
        <v>18000</v>
      </c>
    </row>
    <row r="24" spans="1:8" x14ac:dyDescent="0.25">
      <c r="A24" s="1"/>
      <c r="B24" s="2"/>
      <c r="C24" s="2"/>
      <c r="D24" s="2" t="s">
        <v>23</v>
      </c>
      <c r="E24" s="3" t="s">
        <v>24</v>
      </c>
      <c r="F24" s="29">
        <v>4601984.3099999996</v>
      </c>
    </row>
    <row r="25" spans="1:8" x14ac:dyDescent="0.25">
      <c r="A25" s="23"/>
      <c r="B25" s="24"/>
      <c r="C25" s="49" t="s">
        <v>25</v>
      </c>
      <c r="D25" s="49"/>
      <c r="E25" s="49"/>
      <c r="F25" s="27">
        <f>+F27+F26+F28+F29+F30+F31+F32</f>
        <v>22891706.329999998</v>
      </c>
    </row>
    <row r="26" spans="1:8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8" x14ac:dyDescent="0.25">
      <c r="A27" s="1"/>
      <c r="B27" s="2"/>
      <c r="C27" s="2"/>
      <c r="D27" s="2" t="s">
        <v>26</v>
      </c>
      <c r="E27" s="3" t="s">
        <v>27</v>
      </c>
      <c r="F27" s="29">
        <v>483000</v>
      </c>
    </row>
    <row r="28" spans="1:8" x14ac:dyDescent="0.25">
      <c r="A28" s="1"/>
      <c r="B28" s="2"/>
      <c r="C28" s="2"/>
      <c r="D28" s="2" t="s">
        <v>28</v>
      </c>
      <c r="E28" s="3" t="s">
        <v>29</v>
      </c>
      <c r="F28" s="29">
        <v>173000</v>
      </c>
    </row>
    <row r="29" spans="1:8" x14ac:dyDescent="0.25">
      <c r="A29" s="1"/>
      <c r="B29" s="2"/>
      <c r="C29" s="2"/>
      <c r="D29" s="2" t="s">
        <v>30</v>
      </c>
      <c r="E29" s="3" t="s">
        <v>31</v>
      </c>
      <c r="F29" s="29">
        <v>13743956.33</v>
      </c>
    </row>
    <row r="30" spans="1:8" x14ac:dyDescent="0.25">
      <c r="A30" s="1"/>
      <c r="B30" s="2"/>
      <c r="C30" s="2"/>
      <c r="D30" s="2" t="s">
        <v>32</v>
      </c>
      <c r="E30" s="3" t="s">
        <v>33</v>
      </c>
      <c r="F30" s="29">
        <v>8491750</v>
      </c>
    </row>
    <row r="31" spans="1:8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8" x14ac:dyDescent="0.25">
      <c r="A32" s="1"/>
      <c r="B32" s="2"/>
      <c r="C32" s="2"/>
      <c r="D32" s="2" t="s">
        <v>36</v>
      </c>
      <c r="E32" s="3" t="s">
        <v>37</v>
      </c>
      <c r="F32" s="29">
        <v>0</v>
      </c>
    </row>
    <row r="33" spans="1:6" x14ac:dyDescent="0.25">
      <c r="A33" s="23"/>
      <c r="B33" s="24"/>
      <c r="C33" s="49" t="s">
        <v>38</v>
      </c>
      <c r="D33" s="49"/>
      <c r="E33" s="49"/>
      <c r="F33" s="27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0</v>
      </c>
    </row>
    <row r="35" spans="1:6" x14ac:dyDescent="0.25">
      <c r="A35" s="1"/>
      <c r="B35" s="2"/>
      <c r="C35" s="49" t="s">
        <v>41</v>
      </c>
      <c r="D35" s="49"/>
      <c r="E35" s="49"/>
      <c r="F35" s="27">
        <f>+F36+F37+F38</f>
        <v>3625376.21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1691499.45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1702118.36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231758.4</v>
      </c>
    </row>
    <row r="39" spans="1:6" x14ac:dyDescent="0.25">
      <c r="A39" s="62" t="s">
        <v>48</v>
      </c>
      <c r="B39" s="63"/>
      <c r="C39" s="63"/>
      <c r="D39" s="63"/>
      <c r="E39" s="63"/>
      <c r="F39" s="28">
        <f>+F40+F46+F52+F54+F58+F63+F68+F77+F95</f>
        <v>3502682.7800000003</v>
      </c>
    </row>
    <row r="40" spans="1:6" x14ac:dyDescent="0.25">
      <c r="A40" s="23"/>
      <c r="B40" s="24"/>
      <c r="C40" s="49" t="s">
        <v>49</v>
      </c>
      <c r="D40" s="49"/>
      <c r="E40" s="49"/>
      <c r="F40" s="27">
        <f>+F41+F42+F43+F44+F45</f>
        <v>975617.46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157310.09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453694.49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364612.88</v>
      </c>
    </row>
    <row r="46" spans="1:6" x14ac:dyDescent="0.25">
      <c r="A46" s="23"/>
      <c r="B46" s="24"/>
      <c r="C46" s="49" t="s">
        <v>60</v>
      </c>
      <c r="D46" s="49"/>
      <c r="E46" s="49"/>
      <c r="F46" s="27">
        <f>+F47+F48+F49+F50+F51</f>
        <v>77680.58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22958.080000000002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54722.5</v>
      </c>
    </row>
    <row r="52" spans="1:6" x14ac:dyDescent="0.25">
      <c r="A52" s="23"/>
      <c r="B52" s="24"/>
      <c r="C52" s="49" t="s">
        <v>65</v>
      </c>
      <c r="D52" s="49"/>
      <c r="E52" s="49"/>
      <c r="F52" s="27">
        <f>+F53</f>
        <v>489100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489100</v>
      </c>
    </row>
    <row r="54" spans="1:6" x14ac:dyDescent="0.25">
      <c r="A54" s="23"/>
      <c r="B54" s="24"/>
      <c r="C54" s="49" t="s">
        <v>68</v>
      </c>
      <c r="D54" s="49"/>
      <c r="E54" s="49"/>
      <c r="F54" s="27">
        <f>+F55+F56+F57</f>
        <v>0</v>
      </c>
    </row>
    <row r="55" spans="1:6" x14ac:dyDescent="0.25">
      <c r="A55" s="1"/>
      <c r="B55" s="2"/>
      <c r="C55" s="2"/>
      <c r="D55" s="2" t="s">
        <v>69</v>
      </c>
      <c r="E55" s="3" t="s">
        <v>70</v>
      </c>
      <c r="F55" s="29">
        <v>0</v>
      </c>
    </row>
    <row r="56" spans="1:6" x14ac:dyDescent="0.25">
      <c r="A56" s="1"/>
      <c r="B56" s="2"/>
      <c r="C56" s="2"/>
      <c r="D56" s="2" t="s">
        <v>71</v>
      </c>
      <c r="E56" s="3" t="s">
        <v>72</v>
      </c>
      <c r="F56" s="29">
        <v>0</v>
      </c>
    </row>
    <row r="57" spans="1:6" x14ac:dyDescent="0.25">
      <c r="A57" s="1"/>
      <c r="B57" s="2"/>
      <c r="C57" s="2"/>
      <c r="D57" s="2" t="s">
        <v>73</v>
      </c>
      <c r="E57" s="3" t="s">
        <v>74</v>
      </c>
      <c r="F57" s="29">
        <v>0</v>
      </c>
    </row>
    <row r="58" spans="1:6" x14ac:dyDescent="0.25">
      <c r="A58" s="23"/>
      <c r="B58" s="24"/>
      <c r="C58" s="49" t="s">
        <v>75</v>
      </c>
      <c r="D58" s="49"/>
      <c r="E58" s="49"/>
      <c r="F58" s="27">
        <f>+F59+F60+F61+F62</f>
        <v>44000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44000</v>
      </c>
    </row>
    <row r="60" spans="1:6" x14ac:dyDescent="0.25">
      <c r="A60" s="1"/>
      <c r="B60" s="2"/>
      <c r="C60" s="2"/>
      <c r="D60" s="2" t="s">
        <v>282</v>
      </c>
      <c r="E60" s="3" t="s">
        <v>283</v>
      </c>
      <c r="F60" s="29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29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29">
        <v>0</v>
      </c>
    </row>
    <row r="63" spans="1:6" x14ac:dyDescent="0.25">
      <c r="A63" s="23"/>
      <c r="B63" s="24"/>
      <c r="C63" s="49" t="s">
        <v>82</v>
      </c>
      <c r="D63" s="49"/>
      <c r="E63" s="49"/>
      <c r="F63" s="27">
        <f>+F64+F65</f>
        <v>471146.01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29">
        <v>461520.51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29">
        <v>9625.5</v>
      </c>
    </row>
    <row r="66" spans="1:6" x14ac:dyDescent="0.25">
      <c r="A66" s="1"/>
      <c r="B66" s="2"/>
      <c r="C66" s="2"/>
      <c r="D66" s="2"/>
      <c r="E66" s="3"/>
      <c r="F66" s="29"/>
    </row>
    <row r="67" spans="1:6" x14ac:dyDescent="0.25">
      <c r="A67" s="6"/>
      <c r="B67" s="7"/>
      <c r="C67" s="7"/>
      <c r="D67" s="7"/>
      <c r="E67" s="8"/>
      <c r="F67" s="30"/>
    </row>
    <row r="68" spans="1:6" x14ac:dyDescent="0.25">
      <c r="A68" s="9"/>
      <c r="B68" s="10"/>
      <c r="C68" s="65" t="s">
        <v>87</v>
      </c>
      <c r="D68" s="65"/>
      <c r="E68" s="65"/>
      <c r="F68" s="31">
        <f>+F69+F70+F71+F72+F73+F74+F75+F76</f>
        <v>594802.72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29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29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29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29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29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29">
        <v>442819.12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29">
        <v>39648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29">
        <v>112335.6</v>
      </c>
    </row>
    <row r="77" spans="1:6" x14ac:dyDescent="0.25">
      <c r="A77" s="23"/>
      <c r="B77" s="24"/>
      <c r="C77" s="49" t="s">
        <v>104</v>
      </c>
      <c r="D77" s="49"/>
      <c r="E77" s="49"/>
      <c r="F77" s="27">
        <f>+F78+F79+F80+F81+F82+F83+F84+F85+F86+F89+F90+F91+F92+F94+F93+F87+F88</f>
        <v>14160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29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29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29">
        <v>0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29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29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29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29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14160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29">
        <v>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29">
        <v>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29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29">
        <v>0</v>
      </c>
    </row>
    <row r="95" spans="1:6" x14ac:dyDescent="0.25">
      <c r="A95" s="23"/>
      <c r="B95" s="24"/>
      <c r="C95" s="49" t="s">
        <v>135</v>
      </c>
      <c r="D95" s="49"/>
      <c r="E95" s="49"/>
      <c r="F95" s="27">
        <f>F96+F97+F98</f>
        <v>836176.01</v>
      </c>
    </row>
    <row r="96" spans="1:6" x14ac:dyDescent="0.25">
      <c r="A96" s="45"/>
      <c r="B96" s="46"/>
      <c r="C96" s="44"/>
      <c r="D96" s="2" t="s">
        <v>284</v>
      </c>
      <c r="E96" s="3" t="s">
        <v>285</v>
      </c>
      <c r="F96" s="29">
        <v>0</v>
      </c>
    </row>
    <row r="97" spans="1:6" x14ac:dyDescent="0.25">
      <c r="A97" s="1"/>
      <c r="B97" s="2"/>
      <c r="C97" s="2"/>
      <c r="D97" s="2" t="s">
        <v>136</v>
      </c>
      <c r="E97" s="3" t="s">
        <v>137</v>
      </c>
      <c r="F97" s="29">
        <v>836176.01</v>
      </c>
    </row>
    <row r="98" spans="1:6" ht="15" customHeight="1" x14ac:dyDescent="0.25">
      <c r="A98" s="1"/>
      <c r="B98" s="2"/>
      <c r="C98" s="2"/>
      <c r="D98" s="2" t="s">
        <v>138</v>
      </c>
      <c r="E98" s="3" t="s">
        <v>139</v>
      </c>
      <c r="F98" s="29">
        <v>0</v>
      </c>
    </row>
    <row r="99" spans="1:6" x14ac:dyDescent="0.25">
      <c r="A99" s="62" t="s">
        <v>140</v>
      </c>
      <c r="B99" s="63"/>
      <c r="C99" s="63"/>
      <c r="D99" s="63"/>
      <c r="E99" s="63"/>
      <c r="F99" s="28">
        <f>+F100+F103+F107+F112+F114+F117+F130+F139</f>
        <v>2184619.36</v>
      </c>
    </row>
    <row r="100" spans="1:6" x14ac:dyDescent="0.25">
      <c r="A100" s="23"/>
      <c r="B100" s="24"/>
      <c r="C100" s="49" t="s">
        <v>141</v>
      </c>
      <c r="D100" s="49"/>
      <c r="E100" s="49"/>
      <c r="F100" s="27">
        <f>+F101+F102</f>
        <v>38204</v>
      </c>
    </row>
    <row r="101" spans="1:6" x14ac:dyDescent="0.25">
      <c r="A101" s="1"/>
      <c r="B101" s="2"/>
      <c r="C101" s="2"/>
      <c r="D101" s="2" t="s">
        <v>142</v>
      </c>
      <c r="E101" s="3" t="s">
        <v>143</v>
      </c>
      <c r="F101" s="29">
        <v>20150</v>
      </c>
    </row>
    <row r="102" spans="1:6" x14ac:dyDescent="0.25">
      <c r="A102" s="1"/>
      <c r="B102" s="2"/>
      <c r="C102" s="2"/>
      <c r="D102" s="2" t="s">
        <v>144</v>
      </c>
      <c r="E102" s="3" t="s">
        <v>145</v>
      </c>
      <c r="F102" s="29">
        <v>18054</v>
      </c>
    </row>
    <row r="103" spans="1:6" x14ac:dyDescent="0.25">
      <c r="A103" s="23"/>
      <c r="B103" s="24"/>
      <c r="C103" s="49" t="s">
        <v>146</v>
      </c>
      <c r="D103" s="49"/>
      <c r="E103" s="49"/>
      <c r="F103" s="27">
        <f>+F104+F105+F106</f>
        <v>45291.94</v>
      </c>
    </row>
    <row r="104" spans="1:6" x14ac:dyDescent="0.25">
      <c r="A104" s="1"/>
      <c r="B104" s="2"/>
      <c r="C104" s="2"/>
      <c r="D104" s="2" t="s">
        <v>147</v>
      </c>
      <c r="E104" s="3" t="s">
        <v>148</v>
      </c>
      <c r="F104" s="29">
        <v>0</v>
      </c>
    </row>
    <row r="105" spans="1:6" x14ac:dyDescent="0.25">
      <c r="A105" s="1"/>
      <c r="B105" s="2"/>
      <c r="C105" s="2"/>
      <c r="D105" s="2" t="s">
        <v>149</v>
      </c>
      <c r="E105" s="3" t="s">
        <v>150</v>
      </c>
      <c r="F105" s="29">
        <v>0</v>
      </c>
    </row>
    <row r="106" spans="1:6" x14ac:dyDescent="0.25">
      <c r="A106" s="1"/>
      <c r="B106" s="2"/>
      <c r="C106" s="2"/>
      <c r="D106" s="2" t="s">
        <v>151</v>
      </c>
      <c r="E106" s="3" t="s">
        <v>152</v>
      </c>
      <c r="F106" s="29">
        <v>45291.94</v>
      </c>
    </row>
    <row r="107" spans="1:6" x14ac:dyDescent="0.25">
      <c r="A107" s="23"/>
      <c r="B107" s="24"/>
      <c r="C107" s="49" t="s">
        <v>153</v>
      </c>
      <c r="D107" s="49"/>
      <c r="E107" s="49"/>
      <c r="F107" s="27">
        <f>+F108+F109+F110+F111</f>
        <v>34538.6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29">
        <v>0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29">
        <v>5038.6000000000004</v>
      </c>
    </row>
    <row r="110" spans="1:6" x14ac:dyDescent="0.25">
      <c r="A110" s="1"/>
      <c r="B110" s="2"/>
      <c r="C110" s="2"/>
      <c r="D110" s="2" t="s">
        <v>158</v>
      </c>
      <c r="E110" s="3" t="s">
        <v>159</v>
      </c>
      <c r="F110" s="29">
        <v>29500</v>
      </c>
    </row>
    <row r="111" spans="1:6" x14ac:dyDescent="0.25">
      <c r="A111" s="1"/>
      <c r="B111" s="2"/>
      <c r="C111" s="2"/>
      <c r="D111" s="2" t="s">
        <v>286</v>
      </c>
      <c r="E111" s="3" t="s">
        <v>287</v>
      </c>
      <c r="F111" s="29">
        <v>0</v>
      </c>
    </row>
    <row r="112" spans="1:6" x14ac:dyDescent="0.25">
      <c r="A112" s="23"/>
      <c r="B112" s="24"/>
      <c r="C112" s="49" t="s">
        <v>160</v>
      </c>
      <c r="D112" s="49"/>
      <c r="E112" s="49"/>
      <c r="F112" s="27">
        <f>+F113</f>
        <v>57315</v>
      </c>
    </row>
    <row r="113" spans="1:6" x14ac:dyDescent="0.25">
      <c r="A113" s="1"/>
      <c r="B113" s="2"/>
      <c r="C113" s="2"/>
      <c r="D113" s="2" t="s">
        <v>161</v>
      </c>
      <c r="E113" s="3" t="s">
        <v>162</v>
      </c>
      <c r="F113" s="29">
        <v>57315</v>
      </c>
    </row>
    <row r="114" spans="1:6" x14ac:dyDescent="0.25">
      <c r="A114" s="23"/>
      <c r="B114" s="24"/>
      <c r="C114" s="49" t="s">
        <v>163</v>
      </c>
      <c r="D114" s="49"/>
      <c r="E114" s="49"/>
      <c r="F114" s="27">
        <f>+F115+F116</f>
        <v>0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29">
        <v>0</v>
      </c>
    </row>
    <row r="116" spans="1:6" x14ac:dyDescent="0.25">
      <c r="A116" s="1"/>
      <c r="B116" s="2"/>
      <c r="C116" s="2"/>
      <c r="D116" s="2" t="s">
        <v>166</v>
      </c>
      <c r="E116" s="3" t="s">
        <v>167</v>
      </c>
      <c r="F116" s="29">
        <v>0</v>
      </c>
    </row>
    <row r="117" spans="1:6" x14ac:dyDescent="0.25">
      <c r="A117" s="1"/>
      <c r="B117" s="2"/>
      <c r="C117" s="49" t="s">
        <v>168</v>
      </c>
      <c r="D117" s="49"/>
      <c r="E117" s="49"/>
      <c r="F117" s="27">
        <f>+F118+F119+F120+F121+F122+F123+F124+F125+F126+F127+F128+F129</f>
        <v>0</v>
      </c>
    </row>
    <row r="118" spans="1:6" x14ac:dyDescent="0.25">
      <c r="A118" s="1"/>
      <c r="B118" s="2"/>
      <c r="C118" s="2"/>
      <c r="D118" s="2" t="s">
        <v>169</v>
      </c>
      <c r="E118" s="3" t="s">
        <v>170</v>
      </c>
      <c r="F118" s="29">
        <v>0</v>
      </c>
    </row>
    <row r="119" spans="1:6" x14ac:dyDescent="0.25">
      <c r="A119" s="1"/>
      <c r="B119" s="2"/>
      <c r="C119" s="2"/>
      <c r="D119" s="2" t="s">
        <v>171</v>
      </c>
      <c r="E119" s="3" t="s">
        <v>172</v>
      </c>
      <c r="F119" s="29">
        <v>0</v>
      </c>
    </row>
    <row r="120" spans="1:6" x14ac:dyDescent="0.25">
      <c r="A120" s="1"/>
      <c r="B120" s="2"/>
      <c r="C120" s="2"/>
      <c r="D120" s="2" t="s">
        <v>173</v>
      </c>
      <c r="E120" s="3" t="s">
        <v>174</v>
      </c>
      <c r="F120" s="29">
        <v>0</v>
      </c>
    </row>
    <row r="121" spans="1:6" x14ac:dyDescent="0.25">
      <c r="A121" s="1"/>
      <c r="B121" s="2"/>
      <c r="C121" s="2"/>
      <c r="D121" s="2" t="s">
        <v>175</v>
      </c>
      <c r="E121" s="3" t="s">
        <v>176</v>
      </c>
      <c r="F121" s="29">
        <v>0</v>
      </c>
    </row>
    <row r="122" spans="1:6" x14ac:dyDescent="0.25">
      <c r="A122" s="6"/>
      <c r="B122" s="7"/>
      <c r="C122" s="7"/>
      <c r="D122" s="7" t="s">
        <v>177</v>
      </c>
      <c r="E122" s="8" t="s">
        <v>178</v>
      </c>
      <c r="F122" s="30">
        <v>0</v>
      </c>
    </row>
    <row r="123" spans="1:6" x14ac:dyDescent="0.25">
      <c r="A123" s="11"/>
      <c r="B123" s="12"/>
      <c r="C123" s="12"/>
      <c r="D123" s="12" t="s">
        <v>179</v>
      </c>
      <c r="E123" s="13" t="s">
        <v>180</v>
      </c>
      <c r="F123" s="32">
        <v>0</v>
      </c>
    </row>
    <row r="124" spans="1:6" x14ac:dyDescent="0.25">
      <c r="A124" s="1"/>
      <c r="B124" s="2"/>
      <c r="C124" s="2"/>
      <c r="D124" s="2" t="s">
        <v>181</v>
      </c>
      <c r="E124" s="3" t="s">
        <v>182</v>
      </c>
      <c r="F124" s="29">
        <v>0</v>
      </c>
    </row>
    <row r="125" spans="1:6" x14ac:dyDescent="0.25">
      <c r="A125" s="1"/>
      <c r="B125" s="2"/>
      <c r="C125" s="2"/>
      <c r="D125" s="2" t="s">
        <v>183</v>
      </c>
      <c r="E125" s="3" t="s">
        <v>184</v>
      </c>
      <c r="F125" s="29">
        <v>0</v>
      </c>
    </row>
    <row r="126" spans="1:6" x14ac:dyDescent="0.25">
      <c r="A126" s="1"/>
      <c r="B126" s="2"/>
      <c r="C126" s="2"/>
      <c r="D126" s="2" t="s">
        <v>185</v>
      </c>
      <c r="E126" s="3" t="s">
        <v>186</v>
      </c>
      <c r="F126" s="29">
        <v>0</v>
      </c>
    </row>
    <row r="127" spans="1:6" x14ac:dyDescent="0.25">
      <c r="A127" s="1"/>
      <c r="B127" s="2"/>
      <c r="C127" s="2"/>
      <c r="D127" s="2" t="s">
        <v>187</v>
      </c>
      <c r="E127" s="3" t="s">
        <v>188</v>
      </c>
      <c r="F127" s="29">
        <v>0</v>
      </c>
    </row>
    <row r="128" spans="1:6" x14ac:dyDescent="0.25">
      <c r="A128" s="1"/>
      <c r="B128" s="2"/>
      <c r="C128" s="2"/>
      <c r="D128" s="2" t="s">
        <v>189</v>
      </c>
      <c r="E128" s="3" t="s">
        <v>190</v>
      </c>
      <c r="F128" s="29">
        <v>0</v>
      </c>
    </row>
    <row r="129" spans="1:6" x14ac:dyDescent="0.25">
      <c r="A129" s="1"/>
      <c r="B129" s="2"/>
      <c r="C129" s="2"/>
      <c r="D129" s="2" t="s">
        <v>191</v>
      </c>
      <c r="E129" s="3" t="s">
        <v>192</v>
      </c>
      <c r="F129" s="29">
        <v>0</v>
      </c>
    </row>
    <row r="130" spans="1:6" x14ac:dyDescent="0.25">
      <c r="A130" s="1"/>
      <c r="B130" s="2"/>
      <c r="C130" s="49" t="s">
        <v>193</v>
      </c>
      <c r="D130" s="49"/>
      <c r="E130" s="49"/>
      <c r="F130" s="27">
        <f>+F131+F132+F133+F134+F135+F136+F137+F138</f>
        <v>1500000</v>
      </c>
    </row>
    <row r="131" spans="1:6" x14ac:dyDescent="0.25">
      <c r="A131" s="1"/>
      <c r="B131" s="2"/>
      <c r="C131" s="2"/>
      <c r="D131" s="2" t="s">
        <v>194</v>
      </c>
      <c r="E131" s="3" t="s">
        <v>195</v>
      </c>
      <c r="F131" s="29">
        <v>0</v>
      </c>
    </row>
    <row r="132" spans="1:6" x14ac:dyDescent="0.25">
      <c r="A132" s="1"/>
      <c r="B132" s="2"/>
      <c r="C132" s="2"/>
      <c r="D132" s="2" t="s">
        <v>196</v>
      </c>
      <c r="E132" s="3" t="s">
        <v>197</v>
      </c>
      <c r="F132" s="43">
        <v>1500000</v>
      </c>
    </row>
    <row r="133" spans="1:6" x14ac:dyDescent="0.25">
      <c r="A133" s="1"/>
      <c r="B133" s="2"/>
      <c r="C133" s="2"/>
      <c r="D133" s="2" t="s">
        <v>198</v>
      </c>
      <c r="E133" s="3" t="s">
        <v>199</v>
      </c>
      <c r="F133" s="29">
        <v>0</v>
      </c>
    </row>
    <row r="134" spans="1:6" x14ac:dyDescent="0.25">
      <c r="A134" s="1"/>
      <c r="B134" s="2"/>
      <c r="C134" s="2"/>
      <c r="D134" s="2" t="s">
        <v>200</v>
      </c>
      <c r="E134" s="3" t="s">
        <v>201</v>
      </c>
      <c r="F134" s="29">
        <v>0</v>
      </c>
    </row>
    <row r="135" spans="1:6" x14ac:dyDescent="0.25">
      <c r="A135" s="1"/>
      <c r="B135" s="2"/>
      <c r="C135" s="2"/>
      <c r="D135" s="2" t="s">
        <v>202</v>
      </c>
      <c r="E135" s="3" t="s">
        <v>203</v>
      </c>
      <c r="F135" s="29">
        <v>0</v>
      </c>
    </row>
    <row r="136" spans="1:6" x14ac:dyDescent="0.25">
      <c r="A136" s="1"/>
      <c r="B136" s="2"/>
      <c r="C136" s="2"/>
      <c r="D136" s="2" t="s">
        <v>204</v>
      </c>
      <c r="E136" s="3" t="s">
        <v>205</v>
      </c>
      <c r="F136" s="29">
        <v>0</v>
      </c>
    </row>
    <row r="137" spans="1:6" x14ac:dyDescent="0.25">
      <c r="A137" s="1"/>
      <c r="B137" s="2"/>
      <c r="C137" s="2"/>
      <c r="D137" s="2" t="s">
        <v>206</v>
      </c>
      <c r="E137" s="3" t="s">
        <v>207</v>
      </c>
      <c r="F137" s="29">
        <v>0</v>
      </c>
    </row>
    <row r="138" spans="1:6" x14ac:dyDescent="0.25">
      <c r="A138" s="1"/>
      <c r="B138" s="2"/>
      <c r="C138" s="2"/>
      <c r="D138" s="2" t="s">
        <v>208</v>
      </c>
      <c r="E138" s="3" t="s">
        <v>209</v>
      </c>
      <c r="F138" s="29">
        <v>0</v>
      </c>
    </row>
    <row r="139" spans="1:6" x14ac:dyDescent="0.25">
      <c r="A139" s="1"/>
      <c r="B139" s="2"/>
      <c r="C139" s="49" t="s">
        <v>210</v>
      </c>
      <c r="D139" s="49"/>
      <c r="E139" s="49"/>
      <c r="F139" s="27">
        <f>+F140+F141+F142+F143+F144+F145+F146+F147+F148+F149+F150+F151+F152+F153+F154+F155</f>
        <v>509269.81999999995</v>
      </c>
    </row>
    <row r="140" spans="1:6" x14ac:dyDescent="0.25">
      <c r="A140" s="1"/>
      <c r="B140" s="2"/>
      <c r="C140" s="2"/>
      <c r="D140" s="2" t="s">
        <v>211</v>
      </c>
      <c r="E140" s="3" t="s">
        <v>212</v>
      </c>
      <c r="F140" s="29">
        <v>0</v>
      </c>
    </row>
    <row r="141" spans="1:6" x14ac:dyDescent="0.25">
      <c r="A141" s="1"/>
      <c r="B141" s="2"/>
      <c r="C141" s="2"/>
      <c r="D141" s="2" t="s">
        <v>213</v>
      </c>
      <c r="E141" s="3" t="s">
        <v>214</v>
      </c>
      <c r="F141" s="29">
        <v>0</v>
      </c>
    </row>
    <row r="142" spans="1:6" x14ac:dyDescent="0.25">
      <c r="A142" s="1"/>
      <c r="B142" s="2"/>
      <c r="C142" s="2"/>
      <c r="D142" s="2" t="s">
        <v>215</v>
      </c>
      <c r="E142" s="3" t="s">
        <v>216</v>
      </c>
      <c r="F142" s="29">
        <v>321317.78999999998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29">
        <v>80358</v>
      </c>
    </row>
    <row r="144" spans="1:6" x14ac:dyDescent="0.25">
      <c r="A144" s="1"/>
      <c r="B144" s="2"/>
      <c r="C144" s="2"/>
      <c r="D144" s="2" t="s">
        <v>217</v>
      </c>
      <c r="E144" s="3" t="s">
        <v>218</v>
      </c>
      <c r="F144" s="29">
        <v>0</v>
      </c>
    </row>
    <row r="145" spans="1:6" x14ac:dyDescent="0.25">
      <c r="A145" s="1"/>
      <c r="B145" s="2"/>
      <c r="C145" s="2"/>
      <c r="D145" s="2" t="s">
        <v>219</v>
      </c>
      <c r="E145" s="3" t="s">
        <v>220</v>
      </c>
      <c r="F145" s="29">
        <v>15902</v>
      </c>
    </row>
    <row r="146" spans="1:6" x14ac:dyDescent="0.25">
      <c r="A146" s="1"/>
      <c r="B146" s="2"/>
      <c r="C146" s="2"/>
      <c r="D146" s="2" t="s">
        <v>221</v>
      </c>
      <c r="E146" s="3" t="s">
        <v>222</v>
      </c>
      <c r="F146" s="29">
        <v>0</v>
      </c>
    </row>
    <row r="147" spans="1:6" x14ac:dyDescent="0.25">
      <c r="A147" s="1"/>
      <c r="B147" s="2"/>
      <c r="C147" s="2"/>
      <c r="D147" s="2" t="s">
        <v>223</v>
      </c>
      <c r="E147" s="3" t="s">
        <v>224</v>
      </c>
      <c r="F147" s="29">
        <v>48391.8</v>
      </c>
    </row>
    <row r="148" spans="1:6" x14ac:dyDescent="0.25">
      <c r="A148" s="1"/>
      <c r="B148" s="2"/>
      <c r="C148" s="2"/>
      <c r="D148" s="2" t="s">
        <v>225</v>
      </c>
      <c r="E148" s="3" t="s">
        <v>226</v>
      </c>
      <c r="F148" s="29">
        <v>0</v>
      </c>
    </row>
    <row r="149" spans="1:6" x14ac:dyDescent="0.25">
      <c r="A149" s="1"/>
      <c r="B149" s="2"/>
      <c r="C149" s="2"/>
      <c r="D149" s="2" t="s">
        <v>227</v>
      </c>
      <c r="E149" s="3" t="s">
        <v>228</v>
      </c>
      <c r="F149" s="29">
        <v>8999.99</v>
      </c>
    </row>
    <row r="150" spans="1:6" x14ac:dyDescent="0.25">
      <c r="A150" s="1"/>
      <c r="B150" s="2"/>
      <c r="C150" s="2"/>
      <c r="D150" s="2" t="s">
        <v>229</v>
      </c>
      <c r="E150" s="3" t="s">
        <v>288</v>
      </c>
      <c r="F150" s="29">
        <v>0</v>
      </c>
    </row>
    <row r="151" spans="1:6" x14ac:dyDescent="0.25">
      <c r="A151" s="1"/>
      <c r="B151" s="2"/>
      <c r="C151" s="2"/>
      <c r="D151" s="2" t="s">
        <v>230</v>
      </c>
      <c r="E151" s="3" t="s">
        <v>231</v>
      </c>
      <c r="F151" s="29">
        <v>0</v>
      </c>
    </row>
    <row r="152" spans="1:6" x14ac:dyDescent="0.25">
      <c r="A152" s="1"/>
      <c r="B152" s="2"/>
      <c r="C152" s="2"/>
      <c r="D152" s="2" t="s">
        <v>232</v>
      </c>
      <c r="E152" s="3" t="s">
        <v>233</v>
      </c>
      <c r="F152" s="29">
        <v>0</v>
      </c>
    </row>
    <row r="153" spans="1:6" x14ac:dyDescent="0.25">
      <c r="A153" s="1"/>
      <c r="B153" s="2"/>
      <c r="C153" s="2"/>
      <c r="D153" s="2" t="s">
        <v>234</v>
      </c>
      <c r="E153" s="3" t="s">
        <v>235</v>
      </c>
      <c r="F153" s="29">
        <v>34300.239999999998</v>
      </c>
    </row>
    <row r="154" spans="1:6" x14ac:dyDescent="0.25">
      <c r="A154" s="1"/>
      <c r="B154" s="2"/>
      <c r="C154" s="2"/>
      <c r="D154" s="2" t="s">
        <v>236</v>
      </c>
      <c r="E154" s="3" t="s">
        <v>237</v>
      </c>
      <c r="F154" s="29">
        <v>0</v>
      </c>
    </row>
    <row r="155" spans="1:6" x14ac:dyDescent="0.25">
      <c r="A155" s="1"/>
      <c r="B155" s="2"/>
      <c r="C155" s="2"/>
      <c r="D155" s="2" t="s">
        <v>236</v>
      </c>
      <c r="E155" s="3" t="s">
        <v>237</v>
      </c>
      <c r="F155" s="29">
        <v>0</v>
      </c>
    </row>
    <row r="156" spans="1:6" x14ac:dyDescent="0.25">
      <c r="A156" s="62" t="s">
        <v>238</v>
      </c>
      <c r="B156" s="63"/>
      <c r="C156" s="63"/>
      <c r="D156" s="63"/>
      <c r="E156" s="63"/>
      <c r="F156" s="28">
        <f>+F157+F164+F168+F171+F173+F176+F179+F181</f>
        <v>31600</v>
      </c>
    </row>
    <row r="157" spans="1:6" x14ac:dyDescent="0.25">
      <c r="A157" s="33"/>
      <c r="B157" s="24"/>
      <c r="C157" s="23" t="s">
        <v>239</v>
      </c>
      <c r="D157" s="24"/>
      <c r="E157" s="24"/>
      <c r="F157" s="27">
        <f>+F158+F159+F160+F162+F163+F161</f>
        <v>0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9">
        <v>0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9">
        <v>0</v>
      </c>
    </row>
    <row r="160" spans="1:6" x14ac:dyDescent="0.25">
      <c r="A160" s="1"/>
      <c r="B160" s="2"/>
      <c r="C160" s="2"/>
      <c r="D160" s="2" t="s">
        <v>244</v>
      </c>
      <c r="E160" s="3" t="s">
        <v>245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0</v>
      </c>
    </row>
    <row r="162" spans="1:6" x14ac:dyDescent="0.25">
      <c r="A162" s="1"/>
      <c r="B162" s="2"/>
      <c r="C162" s="2"/>
      <c r="D162" s="2" t="s">
        <v>246</v>
      </c>
      <c r="E162" s="3" t="s">
        <v>247</v>
      </c>
      <c r="F162" s="29">
        <v>0</v>
      </c>
    </row>
    <row r="163" spans="1:6" x14ac:dyDescent="0.25">
      <c r="A163" s="1"/>
      <c r="B163" s="2"/>
      <c r="C163" s="2"/>
      <c r="D163" s="2" t="s">
        <v>248</v>
      </c>
      <c r="E163" s="3" t="s">
        <v>249</v>
      </c>
      <c r="F163" s="29">
        <v>0</v>
      </c>
    </row>
    <row r="164" spans="1:6" x14ac:dyDescent="0.25">
      <c r="A164" s="1"/>
      <c r="B164" s="2"/>
      <c r="C164" s="49" t="s">
        <v>250</v>
      </c>
      <c r="D164" s="49"/>
      <c r="E164" s="49"/>
      <c r="F164" s="27">
        <f>+F165+F167+F166</f>
        <v>0</v>
      </c>
    </row>
    <row r="165" spans="1:6" x14ac:dyDescent="0.25">
      <c r="A165" s="1"/>
      <c r="B165" s="2"/>
      <c r="C165" s="2"/>
      <c r="D165" s="2" t="s">
        <v>251</v>
      </c>
      <c r="E165" s="3" t="s">
        <v>252</v>
      </c>
      <c r="F165" s="29"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2"/>
      <c r="D167" s="2" t="s">
        <v>253</v>
      </c>
      <c r="E167" s="3" t="s">
        <v>254</v>
      </c>
      <c r="F167" s="29">
        <v>0</v>
      </c>
    </row>
    <row r="168" spans="1:6" x14ac:dyDescent="0.25">
      <c r="A168" s="1"/>
      <c r="B168" s="2"/>
      <c r="C168" s="49" t="s">
        <v>255</v>
      </c>
      <c r="D168" s="49"/>
      <c r="E168" s="49"/>
      <c r="F168" s="29">
        <f>F169+F170</f>
        <v>31600</v>
      </c>
    </row>
    <row r="169" spans="1:6" x14ac:dyDescent="0.25">
      <c r="A169" s="1"/>
      <c r="B169" s="2"/>
      <c r="C169" s="48"/>
      <c r="D169" s="2" t="s">
        <v>300</v>
      </c>
      <c r="E169" s="3" t="s">
        <v>301</v>
      </c>
      <c r="F169" s="29">
        <v>31600</v>
      </c>
    </row>
    <row r="170" spans="1:6" x14ac:dyDescent="0.25">
      <c r="A170" s="1"/>
      <c r="B170" s="2"/>
      <c r="C170" s="2"/>
      <c r="D170" s="2" t="s">
        <v>256</v>
      </c>
      <c r="E170" s="3" t="s">
        <v>257</v>
      </c>
      <c r="F170" s="29">
        <v>0</v>
      </c>
    </row>
    <row r="171" spans="1:6" x14ac:dyDescent="0.25">
      <c r="A171" s="1"/>
      <c r="B171" s="2"/>
      <c r="C171" s="49" t="s">
        <v>258</v>
      </c>
      <c r="D171" s="49"/>
      <c r="E171" s="49"/>
      <c r="F171" s="29">
        <f>+F172</f>
        <v>0</v>
      </c>
    </row>
    <row r="172" spans="1:6" x14ac:dyDescent="0.25">
      <c r="A172" s="1"/>
      <c r="B172" s="2"/>
      <c r="C172" s="2"/>
      <c r="D172" s="2" t="s">
        <v>259</v>
      </c>
      <c r="E172" s="2" t="s">
        <v>260</v>
      </c>
      <c r="F172" s="29">
        <v>0</v>
      </c>
    </row>
    <row r="173" spans="1:6" x14ac:dyDescent="0.25">
      <c r="A173" s="1"/>
      <c r="B173" s="2"/>
      <c r="C173" s="49" t="s">
        <v>261</v>
      </c>
      <c r="D173" s="49"/>
      <c r="E173" s="49"/>
      <c r="F173" s="27">
        <f>+F174+F175</f>
        <v>0</v>
      </c>
    </row>
    <row r="174" spans="1:6" ht="26.25" x14ac:dyDescent="0.25">
      <c r="A174" s="1"/>
      <c r="B174" s="2"/>
      <c r="C174" s="2"/>
      <c r="D174" s="2" t="s">
        <v>262</v>
      </c>
      <c r="E174" s="3" t="s">
        <v>263</v>
      </c>
      <c r="F174" s="29">
        <v>0</v>
      </c>
    </row>
    <row r="175" spans="1:6" x14ac:dyDescent="0.25">
      <c r="A175" s="1"/>
      <c r="B175" s="2"/>
      <c r="C175" s="2"/>
      <c r="D175" s="2" t="s">
        <v>264</v>
      </c>
      <c r="E175" s="3" t="s">
        <v>265</v>
      </c>
      <c r="F175" s="29">
        <v>0</v>
      </c>
    </row>
    <row r="176" spans="1:6" x14ac:dyDescent="0.25">
      <c r="A176" s="1"/>
      <c r="B176" s="2"/>
      <c r="C176" s="49" t="s">
        <v>266</v>
      </c>
      <c r="D176" s="49"/>
      <c r="E176" s="49"/>
      <c r="F176" s="27">
        <f>+F177+F178</f>
        <v>0</v>
      </c>
    </row>
    <row r="177" spans="1:15" x14ac:dyDescent="0.25">
      <c r="A177" s="1"/>
      <c r="B177" s="2"/>
      <c r="C177" s="2"/>
      <c r="D177" s="2" t="s">
        <v>267</v>
      </c>
      <c r="E177" s="3" t="s">
        <v>268</v>
      </c>
      <c r="F177" s="29">
        <v>0</v>
      </c>
    </row>
    <row r="178" spans="1:15" x14ac:dyDescent="0.25">
      <c r="A178" s="6"/>
      <c r="B178" s="7"/>
      <c r="C178" s="7"/>
      <c r="D178" s="7" t="s">
        <v>267</v>
      </c>
      <c r="E178" s="8" t="s">
        <v>268</v>
      </c>
      <c r="F178" s="30">
        <v>0</v>
      </c>
    </row>
    <row r="179" spans="1:15" x14ac:dyDescent="0.25">
      <c r="A179" s="11"/>
      <c r="B179" s="12"/>
      <c r="C179" s="49" t="s">
        <v>269</v>
      </c>
      <c r="D179" s="49"/>
      <c r="E179" s="49"/>
      <c r="F179" s="27">
        <f>+F180</f>
        <v>0</v>
      </c>
    </row>
    <row r="180" spans="1:15" x14ac:dyDescent="0.25">
      <c r="A180" s="1"/>
      <c r="B180" s="2"/>
      <c r="C180" s="2"/>
      <c r="D180" s="2" t="s">
        <v>270</v>
      </c>
      <c r="E180" s="3" t="s">
        <v>271</v>
      </c>
      <c r="F180" s="29">
        <v>0</v>
      </c>
    </row>
    <row r="181" spans="1:15" x14ac:dyDescent="0.25">
      <c r="A181" s="1"/>
      <c r="B181" s="2"/>
      <c r="C181" s="49" t="s">
        <v>272</v>
      </c>
      <c r="D181" s="49"/>
      <c r="E181" s="49"/>
      <c r="F181" s="27">
        <f>+F182</f>
        <v>0</v>
      </c>
    </row>
    <row r="182" spans="1:15" x14ac:dyDescent="0.25">
      <c r="A182" s="6"/>
      <c r="B182" s="7"/>
      <c r="C182" s="7"/>
      <c r="D182" s="7" t="s">
        <v>273</v>
      </c>
      <c r="E182" s="8" t="s">
        <v>274</v>
      </c>
      <c r="F182" s="30">
        <v>0</v>
      </c>
    </row>
    <row r="183" spans="1:15" ht="15.75" x14ac:dyDescent="0.25">
      <c r="A183" s="15" t="s">
        <v>275</v>
      </c>
      <c r="B183" s="16"/>
      <c r="C183" s="16"/>
      <c r="D183" s="16"/>
      <c r="E183" s="17"/>
      <c r="F183" s="18">
        <f>+F12</f>
        <v>60829466.990000002</v>
      </c>
    </row>
    <row r="187" spans="1:15" ht="12" customHeight="1" x14ac:dyDescent="0.25">
      <c r="A187" s="35"/>
      <c r="B187" s="35"/>
      <c r="C187" s="35"/>
      <c r="D187" s="35"/>
      <c r="E187" s="35"/>
      <c r="F187" s="34"/>
    </row>
    <row r="188" spans="1:15" ht="15.75" x14ac:dyDescent="0.25">
      <c r="A188" s="36" t="s">
        <v>297</v>
      </c>
      <c r="B188" s="36"/>
      <c r="C188" s="36"/>
      <c r="D188" s="36"/>
      <c r="E188" s="19"/>
      <c r="F188" s="36" t="s">
        <v>296</v>
      </c>
    </row>
    <row r="189" spans="1:15" ht="15.75" x14ac:dyDescent="0.25">
      <c r="A189" s="67" t="s">
        <v>298</v>
      </c>
      <c r="B189" s="67"/>
      <c r="C189" s="67"/>
      <c r="D189" s="67"/>
      <c r="E189" s="47"/>
      <c r="F189" s="47" t="s">
        <v>295</v>
      </c>
    </row>
    <row r="190" spans="1:15" ht="15.75" customHeight="1" x14ac:dyDescent="0.25">
      <c r="A190" s="68" t="s">
        <v>299</v>
      </c>
      <c r="B190" s="68"/>
      <c r="C190" s="68"/>
      <c r="D190" s="68"/>
      <c r="E190" s="69" t="s">
        <v>294</v>
      </c>
      <c r="F190" s="69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ht="15.75" x14ac:dyDescent="0.25">
      <c r="E191" s="19" t="s">
        <v>291</v>
      </c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15.75" x14ac:dyDescent="0.25">
      <c r="E192" s="47" t="s">
        <v>292</v>
      </c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6" ht="15.75" x14ac:dyDescent="0.25">
      <c r="A193" s="20"/>
      <c r="B193" s="20"/>
      <c r="C193" s="20"/>
      <c r="D193" s="20"/>
      <c r="E193" s="37" t="s">
        <v>293</v>
      </c>
      <c r="F193" s="20"/>
    </row>
    <row r="194" spans="1:6" ht="15.75" x14ac:dyDescent="0.25">
      <c r="A194" s="21"/>
      <c r="B194" s="21"/>
      <c r="C194" s="21"/>
      <c r="D194" s="21"/>
      <c r="F194" s="21"/>
    </row>
    <row r="195" spans="1:6" x14ac:dyDescent="0.25">
      <c r="A195" s="66"/>
      <c r="B195" s="66"/>
      <c r="C195" s="66"/>
      <c r="D195" s="66"/>
      <c r="E195" s="66"/>
      <c r="F195" s="66"/>
    </row>
  </sheetData>
  <protectedRanges>
    <protectedRange sqref="D101:E101" name="Rango1_1_1_1_2_1"/>
    <protectedRange sqref="A193 D193" name="Rango1_1_1_1_2_1_2"/>
  </protectedRanges>
  <mergeCells count="43">
    <mergeCell ref="A195:F195"/>
    <mergeCell ref="C176:E176"/>
    <mergeCell ref="C179:E179"/>
    <mergeCell ref="C181:E181"/>
    <mergeCell ref="A189:D189"/>
    <mergeCell ref="A190:D190"/>
    <mergeCell ref="E190:F190"/>
    <mergeCell ref="C173:E173"/>
    <mergeCell ref="C103:E103"/>
    <mergeCell ref="C107:E107"/>
    <mergeCell ref="C112:E112"/>
    <mergeCell ref="C114:E114"/>
    <mergeCell ref="C117:E117"/>
    <mergeCell ref="C130:E130"/>
    <mergeCell ref="C139:E139"/>
    <mergeCell ref="A156:E156"/>
    <mergeCell ref="C164:E164"/>
    <mergeCell ref="C168:E168"/>
    <mergeCell ref="C171:E171"/>
    <mergeCell ref="C100:E100"/>
    <mergeCell ref="A39:E39"/>
    <mergeCell ref="C40:E40"/>
    <mergeCell ref="C46:E46"/>
    <mergeCell ref="C52:E52"/>
    <mergeCell ref="C54:E54"/>
    <mergeCell ref="C58:E58"/>
    <mergeCell ref="C63:E63"/>
    <mergeCell ref="C68:E68"/>
    <mergeCell ref="C77:E77"/>
    <mergeCell ref="C95:E95"/>
    <mergeCell ref="A99:E99"/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</mergeCells>
  <pageMargins left="0.25" right="0.25" top="0.75" bottom="0.75" header="0.3" footer="0.3"/>
  <pageSetup scale="86" fitToHeight="0" orientation="portrait" r:id="rId1"/>
  <rowBreaks count="4" manualBreakCount="4">
    <brk id="53" max="5" man="1"/>
    <brk id="93" max="5" man="1"/>
    <brk id="135" max="5" man="1"/>
    <brk id="17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2023-05-03T15:04:08Z</cp:lastPrinted>
  <dcterms:created xsi:type="dcterms:W3CDTF">2022-03-24T19:36:17Z</dcterms:created>
  <dcterms:modified xsi:type="dcterms:W3CDTF">2023-06-01T16:39:24Z</dcterms:modified>
</cp:coreProperties>
</file>