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showInkAnnotation="0"/>
  <xr:revisionPtr revIDLastSave="0" documentId="8_{799DD136-A4EF-4729-9296-3AD3FCD14663}" xr6:coauthVersionLast="36" xr6:coauthVersionMax="36" xr10:uidLastSave="{00000000-0000-0000-0000-000000000000}"/>
  <bookViews>
    <workbookView xWindow="0" yWindow="0" windowWidth="28770" windowHeight="738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30" i="8" l="1"/>
  <c r="E12" i="8" l="1"/>
  <c r="F12" i="8" s="1"/>
  <c r="E44" i="8" l="1"/>
  <c r="U86" i="6"/>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6" i="7" s="1"/>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K51" i="7" s="1"/>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AK33" i="7"/>
  <c r="U63" i="6" l="1"/>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N81" i="7" s="1"/>
  <c r="N83" i="7" s="1"/>
  <c r="N85" i="7" s="1"/>
  <c r="U48" i="6"/>
  <c r="P88" i="6" l="1"/>
  <c r="P90" i="6" s="1"/>
  <c r="P92" i="6" s="1"/>
  <c r="U88" i="6"/>
  <c r="U90" i="6" s="1"/>
  <c r="U92" i="6" s="1"/>
</calcChain>
</file>

<file path=xl/sharedStrings.xml><?xml version="1.0" encoding="utf-8"?>
<sst xmlns="http://schemas.openxmlformats.org/spreadsheetml/2006/main" count="614" uniqueCount="258">
  <si>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</si>
  <si>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</si>
  <si>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</si>
  <si>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</si>
  <si>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</si>
  <si>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</si>
  <si>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</si>
  <si>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</si>
  <si>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</si>
  <si>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</si>
  <si>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</si>
  <si>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</si>
  <si>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</si>
  <si>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</si>
  <si>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</si>
  <si>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</si>
  <si>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</si>
  <si>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</si>
  <si>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</si>
  <si>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</si>
  <si>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</si>
  <si>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</si>
  <si>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</si>
  <si>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</si>
  <si>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</si>
  <si>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</si>
  <si>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</si>
  <si>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</si>
  <si>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</si>
  <si>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</si>
  <si>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</si>
  <si>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</si>
  <si>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</si>
  <si>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</si>
  <si>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</si>
  <si>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</si>
  <si>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</si>
  <si>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</si>
  <si>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</si>
  <si>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</si>
  <si>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</si>
  <si>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</si>
  <si>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</si>
  <si>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</si>
  <si>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</si>
  <si>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</si>
  <si>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</si>
  <si>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</si>
  <si>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</si>
  <si>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</si>
  <si>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</si>
  <si>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</si>
  <si>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</si>
  <si>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</si>
  <si>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</si>
  <si>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</si>
  <si>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</si>
  <si>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</si>
  <si>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</si>
  <si>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</si>
  <si>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</si>
  <si>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</si>
  <si>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</si>
  <si>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</si>
  <si>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</si>
  <si>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</si>
  <si>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</si>
  <si>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</si>
  <si>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</si>
  <si>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</si>
  <si>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</si>
  <si>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</si>
  <si>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</si>
  <si>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</si>
  <si>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</si>
  <si>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</si>
  <si>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</si>
  <si>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</si>
  <si>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</si>
  <si>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</si>
  <si>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</si>
  <si>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</si>
  <si>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</si>
  <si>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</si>
  <si>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</si>
  <si>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</si>
  <si>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</si>
  <si>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</si>
  <si>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</si>
  <si>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</si>
  <si>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</si>
  <si>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</si>
  <si>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</si>
  <si>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</si>
  <si>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</si>
  <si>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</si>
  <si>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</si>
  <si>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</si>
  <si>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</si>
  <si>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</si>
  <si>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</si>
  <si>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</si>
  <si>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</si>
  <si>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</si>
  <si>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</si>
  <si>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</si>
  <si>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</si>
  <si>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</si>
  <si>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</si>
  <si>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</si>
  <si>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</si>
  <si>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</si>
  <si>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</si>
  <si>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</si>
  <si>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</si>
  <si>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</si>
  <si>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</si>
  <si>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</si>
  <si>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</si>
  <si>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</si>
  <si>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</si>
  <si>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</si>
  <si>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</si>
  <si>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</si>
  <si>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</si>
  <si>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</si>
  <si>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</si>
  <si>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</si>
  <si>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</si>
  <si>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</si>
  <si>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</si>
  <si>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</si>
  <si>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</si>
  <si>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</si>
  <si>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</si>
  <si>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</si>
  <si>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</si>
  <si>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</si>
  <si>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</si>
  <si>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</si>
  <si>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</si>
  <si>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</si>
  <si>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</si>
  <si>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</si>
  <si>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</si>
  <si>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</si>
  <si>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</si>
  <si>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</si>
  <si>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</si>
  <si>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</si>
  <si>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</si>
  <si>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</si>
  <si>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</si>
  <si>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</si>
  <si>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</si>
  <si>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</si>
  <si>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</si>
  <si>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</si>
  <si>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</si>
  <si>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</si>
  <si>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</si>
  <si>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</si>
  <si>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</si>
  <si>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</si>
  <si>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</si>
  <si>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</si>
  <si>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</si>
  <si>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</si>
  <si>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</si>
  <si>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</si>
  <si>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</si>
  <si>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</si>
  <si>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</si>
  <si>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</si>
  <si>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</si>
  <si>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</si>
  <si>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</si>
  <si>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</si>
  <si>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</si>
  <si>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</si>
  <si>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</si>
  <si>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 xml:space="preserve">10. % de avance del producto </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</si>
  <si>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</si>
  <si>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</si>
  <si>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</si>
  <si>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</si>
  <si>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5. Nombre de producto</t>
  </si>
  <si>
    <t>Promedio General de Avance</t>
  </si>
  <si>
    <t>Neris Vanderhorst</t>
  </si>
  <si>
    <t>Asesora</t>
  </si>
  <si>
    <t>Encargado Depto. de Planificación y Desarrollo</t>
  </si>
  <si>
    <t>Análisis de los sistemas de interconexión de los datos</t>
  </si>
  <si>
    <t xml:space="preserve">Proceso de levantamiento y depuración de las Construcciones en Proceso. </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</si>
  <si>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</si>
  <si>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</si>
  <si>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</si>
  <si>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 xml:space="preserve">
Realizar proceso de contratación de un experto en tecnología de la información para la preparación del prototipo y definición de término de referencia . </t>
  </si>
  <si>
    <t>A4 - P74. Saneamiento de la Cuenta de Construcciones y Mejoras en Proceso. (Monto RD$ 792,402,587,424 al 30 de septiembre 2019).</t>
  </si>
  <si>
    <t xml:space="preserve">
A6-P86. Plan Estratégico institucional 2021-2024 (PEI), formulado y aprobado.</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</si>
  <si>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</si>
  <si>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</si>
  <si>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Sistema de certificación diseñado para asegurar el cumplimiento de las normativas contables.</t>
  </si>
  <si>
    <t>Registro de Bienes inmuebles identificados y valorados</t>
  </si>
  <si>
    <t>Firmas de Convenio Interinstitucional para el Saneamiento  con las máximas autoridades de las  instituciones sujetas a Saneamiento en el periodo 2022</t>
  </si>
  <si>
    <t xml:space="preserve">Listado de participantes.
Presentación elaborada, fotos. </t>
  </si>
  <si>
    <t>Registro de Bienes Inmuebles remitidos por Bienes Nacionales, luego del análisis del estatus jurídico del levantamiento realizado por la Dirección de Catastro Nacional</t>
  </si>
  <si>
    <t>Laura Yamile Perez Lalane</t>
  </si>
  <si>
    <t>Elaborar e implementar la Normativa contable alineada a las NICSP (2021)</t>
  </si>
  <si>
    <t>A2 - P30. Normativa contable alineada a las NICSP elaborada e implementada</t>
  </si>
  <si>
    <t xml:space="preserve">
Depuración de los saldos acumulados en las cuentas contables de Construcciones en Proceso de la meta establecida para el 2022
</t>
  </si>
  <si>
    <t>Informes de Logros mensuales.
Matriz de seguimientos avances Construcciones en Proceso.
Relación de Visitas</t>
  </si>
  <si>
    <t>Actividades de lanzamiento del Concurso Nacional de Investigación en Contabilidad Pública, alineada a las NICPS</t>
  </si>
  <si>
    <t xml:space="preserve">
A4 - P75. Registro de Bienes inmuebles identificados y valorados
</t>
  </si>
  <si>
    <t xml:space="preserve">Informe de Resultados de Monitoreo SISACNOC, corte semestral. 
Matriz de registro de Asesoría y Asistencia 
Correo Electrónico con la remisión del ranking de las instituciones evaluadas al Ministerio de la Presidencia para reportes de metas presidenciales.
 </t>
  </si>
  <si>
    <t>Validación y análisis de las informaciones recibidas</t>
  </si>
  <si>
    <t>Elaboracion del Plan estrategico institucional 2025-2028.</t>
  </si>
  <si>
    <t>Adquisición de equipos de computación para los servidores públicos del proceso, Proyectores con funcionamiento inalámbrico y una impresora multifuncional a color.</t>
  </si>
  <si>
    <t xml:space="preserve">Lanzamiento del Concurso Nacional de Investigación en Contabilidad Pública, alineada a las NICPS. </t>
  </si>
  <si>
    <t xml:space="preserve"> Publicación en formato impreso en el periódico Listín Diario de la Declaratoria de Concurso Desierto.  
Haga clic en el siguiente enlace para acceder:
 https://listindiario.com/edicion-impresa/20230804/listin-diario-04-08-2023_766694.html . Favor dirigirse a la página 13
Correos electrónicos con miembros del jurado y los participantes
Evidencias del pago a los miembros del jurado.</t>
  </si>
  <si>
    <t xml:space="preserve">
Registro de Bienes inmuebles identificados y valorados por la Dirección de Catastro.
</t>
  </si>
  <si>
    <t xml:space="preserve">Seguimiento y Evaluación del Plan Estratégico Institucional (PEI)  término medio y final, correspondiente al año 2022
</t>
  </si>
  <si>
    <t xml:space="preserve">Realizar el informe de evaluación del Plan Estratégico Institucional (PEI), correspondiente al medio término (Junio 2022) y término completo 2022,
</t>
  </si>
  <si>
    <t>9. % de avance de la actividades</t>
  </si>
  <si>
    <t xml:space="preserve"> Taller para actualización, Misión, Visión y Valores y taller para formulación Marco Estratégico.</t>
  </si>
  <si>
    <t>Jornada de formulación del PEI</t>
  </si>
  <si>
    <t xml:space="preserve">Elaboración y entrega del Plan Estratégico 2025-2028
 </t>
  </si>
  <si>
    <t>Expediente recibidos</t>
  </si>
  <si>
    <t xml:space="preserve">Capacitacion al personal sobre Consolidación, 
realizar programas de visitas a 300 Entes para el levantamiento de información y proveer al personal técnico de equipos tecnológicos </t>
  </si>
  <si>
    <t xml:space="preserve">Elaboración de Manual de Politica y Normas para la Consolidacion de los Estados Financieros del Sector publico no financiero.  Y Manual metodologico. </t>
  </si>
  <si>
    <t>Fotos, video, invitaciones, agenda. Lista de participantes.</t>
  </si>
  <si>
    <t xml:space="preserve">  El Primer Concurso Nacional de Investigación en Contabilidad Publica 2022-2023, alineada a las NICSP, se realizó bajo los estándares previstos, pero fue declarado desierto conforme al veredicto del jurado evaluador y las bases establecidas en los reglamentos.  En este sentido, Esta  Dirección General de Contabilidad Gubernamental, hizo un comunicado de prensa publicado en el Listín Diario donde dio a conocer la información. 
Cabe señalar, que este concurso constituyó una iniciativa innovadora para que estudiantes, catedráticos, universitarios e investigadores elaboren trabajos de investigación inéditos y creativos en materia de contabilidad y finanzas publicas con la creación de conocimientos. También, ha dejado en esta Dirección el estímulo y motivación para seguir ejecutando acciones que contribuyan a crear conocimiento y promover la investigación financiera en nuestro país.</t>
  </si>
  <si>
    <r>
      <rPr>
        <b/>
        <sz val="12"/>
        <rFont val="Times New Roman"/>
        <family val="1"/>
      </rPr>
      <t>A2 - P29. Sistema automatizado para la consolidación, probado e implementado</t>
    </r>
    <r>
      <rPr>
        <sz val="12"/>
        <rFont val="Times New Roman"/>
        <family val="1"/>
      </rPr>
      <t xml:space="preserve">. </t>
    </r>
  </si>
  <si>
    <r>
      <t xml:space="preserve">Consultoria para la elaboración y/o fortalecimiento de los procedimientos correspondiente a </t>
    </r>
    <r>
      <rPr>
        <b/>
        <sz val="12"/>
        <rFont val="Times New Roman"/>
        <family val="1"/>
      </rPr>
      <t>Pasivos, Patrimonio, Ingresos y Gastos,</t>
    </r>
    <r>
      <rPr>
        <sz val="12"/>
        <rFont val="Times New Roman"/>
        <family val="1"/>
      </rPr>
      <t xml:space="preserve"> con sus respectivos materiales didácticos y audiovisuales.</t>
    </r>
  </si>
  <si>
    <r>
      <t xml:space="preserve"> Realizar Jornadas de Capacitación con </t>
    </r>
    <r>
      <rPr>
        <b/>
        <sz val="12"/>
        <rFont val="Times New Roman"/>
        <family val="1"/>
      </rPr>
      <t>acompañamiento externo</t>
    </r>
    <r>
      <rPr>
        <sz val="12"/>
        <rFont val="Times New Roman"/>
        <family val="1"/>
      </rPr>
      <t xml:space="preserve">, a los técnicos de las Instituciones del ámbito de aplicación, sobre los manuales elaborados y las NICSP
</t>
    </r>
  </si>
  <si>
    <r>
      <t>Adiestramiento al</t>
    </r>
    <r>
      <rPr>
        <b/>
        <sz val="12"/>
        <rFont val="Times New Roman"/>
        <family val="1"/>
      </rPr>
      <t xml:space="preserve"> personal interno de DIGECOG</t>
    </r>
    <r>
      <rPr>
        <sz val="12"/>
        <rFont val="Times New Roman"/>
        <family val="1"/>
      </rPr>
      <t xml:space="preserve">, que pueda replicar a las instituciones conocimientos adquiridos. 
</t>
    </r>
  </si>
  <si>
    <t>Contratación y elaboración Plan de trabajo de la Consultoría</t>
  </si>
  <si>
    <t>Como resultados de la contratación de esta consultoría, se lograron elaborar y actualizar todos las normas, Políticas y Procedimientos para la implementación de las NICSP. Asimismo, se logró elaborar un compendio con todas las normativas vigentes (Pasivos, Patrimonios, Ingresos y Gastos) para el fortalecimiento del sistema de contabilidad gubernamental, de las cuales se imprimieron 200 ejemplares.
Todos los técnicos de las instituciones fueron entrenados sobre la aplicación de los Manuales elaborados y conforme a la currícula formativa compuesta por 10 niveles y bajo los estándares de las NICSP. Asimismo, fue entrenado todo el personal interno de la Digecog para ser multiplicador de los conocimientos adquiridos para la aplicación de las NICSP. 
Se realizó el lanzamiento oficial del Compendio Normativo del Sistema de Contabilidad Gubernamental de la República Dominicana (COMNOR 1.0), siendo la entrega de este documento el cierre oficial de la ejecución del PROGEF. 
De igual modo, todos adquiridos todos los equipos tecnológicos e impresora fueron realizados.</t>
  </si>
  <si>
    <t xml:space="preserve">
Compendio elaborado e Impreso.
Listas de asistencia y fotos
Nota de prensa redes de la Digecog
Programa de entrenamiento
Expediente activo en el  Departamento Administrativo y Financiero.</t>
  </si>
  <si>
    <t xml:space="preserve">
 La consultoría para la elaboración del Manual funcional para el desarrollo herramienta electrónica de consolidación de estados financieros del sector público dominicano, no se pudo realizar. La publicación realizada en el portal de compras y contrataciones fue declarado desierto por dos (2) ocasiones al no presentarse ningún oferente a las publicaciones, quedando el producto sin terminar. En este sentido, a través del Dpto.  de Tecnología de esta Digecog se está desarrollando un Sistema de Informacion de Consolidación Contable. 
En la actualidad, la Consolidación de los Estados Financieros del Sector Público No Financiero de los periodos 2020, 2021, 2022 y 2023 se ha estado desarrollando a través de la herramienta Excel e incorporados en el Estado de Recaudación e Inversión de las Rentas, un hito de cumplimiento legal para la República Dominicana. 
Asimismo, la Dirección de Procesamiento Contable y Estados Financieros dueña del proceso desarrolló otras actividades de capacitación como alternativa, con el objetivo de fortalecer el área de Consolidación. Estas fueron:
-  Participación en la XXXIV Conferencia Interamericana de Contabilidad, celebrada en Guatemala 2023.
- Participación en el 1er Congreso Internacional de Consultores Impositivos, solicitado por la dirección de Procesamiento Contables y Estados Financieros.  
- Participación en el 2do Summit de Gobierno 2023: Proyectando el Sector Gubernamental.
Todas las actividades programadas para fortalecer la Consolidación fueron logradas. Entrenamientos, visitas a los Entes y equipamiento del personal. Puede verse en los informes anteriores.
Fueron elaborados los manuales de Politica y Normas para la Consolidadión  y el de Procedimiento </t>
  </si>
  <si>
    <t xml:space="preserve">
- Informes anteriores, donde se refleja las tares terminadas.                                                                                             Procedimiento DIGECOG - DAF-CM-2023-0018, cargado en el portal de compras y contrataciones. 
- Procedimiento DIGECOG- UC-CD-2023-
0234
- Procedimiento DIGECOG- CCC-PEPU 2023-0004.
- Informe de viaje
- Certificado de participación en diplomado y fotos.
- Manuales elaborados 
Certificado de participación en diplomado de Consolidacion y fotos. 
Manuales elaborados </t>
  </si>
  <si>
    <t xml:space="preserve">Informe de desarrollo de la consultoría (Asumido por la DIGECOG). </t>
  </si>
  <si>
    <t xml:space="preserve">De acuerdo a la comunicación del 10 de agosto, del Viceministro Derby de los Santos fue aprobado la adición del producto A6-P86 Plan Esatrategico institucional 2021-2024 (PEI), formulado y aprobado al Plan de Acción del PROGEF. Este producto  se elaboró y se hizo el informe de implementación del año 2022 completo.   </t>
  </si>
  <si>
    <t xml:space="preserve">Listado de participantes.
Presentación informe final, Plan impreso elaborado,  fotos. </t>
  </si>
  <si>
    <t xml:space="preserve"> Taller realizado satisfactoriamente</t>
  </si>
  <si>
    <t>Jornada de trabajo realizada</t>
  </si>
  <si>
    <t xml:space="preserve">Desarrollo de la consultoría (Esta  fue asumida y desarrollada por la DIGECOG) </t>
  </si>
  <si>
    <t xml:space="preserve">
La Consultoría para el Sistema de Análisis del Cumplimiento de Las Normativas Contables (SISACNOC), no terminó el desarrollo del proceso para lo que fue contratado.  Pero,  la  Dirección de Análisis de la Informacion Financiera asumió el proceso logrando desarrollar la herramienta para asegurar el cumplimiento de las normativas contables.  A través de esta herramienta se  monitorea las informaciones financieras cada seis meses, o sea al corte semestral, las cuales son remitidas al Ministerio de la Presidencia, para ser publicado en metas presidenciales según acuerdo de colaboración firmado.
Los técnicos y la gerencia de la Dirección de Análisis junto a las otras áreas sustantivas de la Digecog, realizan cada día los ajustes correspondientes a la matriz de indicadores y mejoras en la herramienta tecnológica.</t>
  </si>
  <si>
    <t>Elaboración de TDRs  para solicitud de consultoría para la elaboración del Plan Estratégico Institucional 2025-2028 y POA 2025.</t>
  </si>
  <si>
    <t xml:space="preserve">Contratación de consultoría para elaborar en este año 2024 del Plan Estratégico institucional 2025-2028.
(Cambio de actividades: Los viajes de intercambios de conocimientos (Benchmarking) programado en el Plan de Accion del PROGEF para el 2020, no pudieron ser realizado de forma presencial, por la pandemia.  Se hizo una reprogramación al PROGEF. </t>
  </si>
  <si>
    <t>TDRs elaborados y subido al portal de compras.</t>
  </si>
  <si>
    <t>Plan Estrategico preliminar</t>
  </si>
  <si>
    <t xml:space="preserve">
Entrega del PEI preliminar para revisión por las areas. </t>
  </si>
  <si>
    <r>
      <t xml:space="preserve">De los saldos acumulados en la cuenta Propiedad planta y equipo en proceso sujetas a depuración, teníamos como meta para este ejercicio fiscal 2024, depurar un monto de RD$158,480,517,484.80 equivalente al 45% de la meta del proyecto, la cual establece el desmonte de un monto de RD$356,581,164,340.80 para el cierre del año 2024; monto que a su vez, es equivalente al 45% del saldo total de dicha cuenta al inicio del proyecto por RD$792,402,587,424.00.
Durante este período 2024, se registraron asientos de ajustes y/o reclasificaciones  contables, los cuales afectaron la cuenta de Propiedad planta y equipo en proceso sujetas a depuración en aumento y disminución por un monto de RD$3,689,278,999.34  y RD$8,930,015,626.18 respectivamente, para un total depurado de RD$12,619,294,625.52 equivalente a un 8% de la meta y desmonte de un 6%.                                                                                                                                       
El porcentaje de avance logrado en el saneamiento de la cuenta Propiedad planta y equipo en proceso sujetas a depuración es de un 63% acumulado desde el inicio del proyecto (septiembre 2019) hasta diciembre 2024, de los cuales se han depurado y desmontado un monto total de RD$223,461,457,775.91, quedando pendiente por depurar un monto de RD$133,119,706,564.89 equivalente al 37% de la meta.
</t>
    </r>
    <r>
      <rPr>
        <b/>
        <sz val="12"/>
        <rFont val="Times New Roman"/>
        <family val="1"/>
      </rPr>
      <t xml:space="preserve">Nota: </t>
    </r>
    <r>
      <rPr>
        <sz val="12"/>
        <rFont val="Times New Roman"/>
        <family val="1"/>
      </rPr>
      <t xml:space="preserve">
A pesar de que hubo un avance importante  en la depuración y desmonte,  el movimiento en las cifras no fueron significactiva para mover el porcentaje.  
</t>
    </r>
  </si>
  <si>
    <t>Hasta la fecha, se ha logrado registrar en la contabilidad del Sistema de Información de la Gestión Financiera (SIGEF), así como también, en el Sistema de Administración de Bienes (SIAB), un total de veinte y cuatro (24) inmuebles: 
-Ministerio de Educación (15 edificios y 7 terrenos) por un valor de tasación en edificios deRD$2,105,202,328.58   y en terrenos de RD$233,281,206.90 respectivamente; 
-Ministerio de Defensa (1 Edificio y 1 Terreno) por un valor de RD$72,043,696.40 y RD$11,078,721.00 respectivamente, para un total de inmuebles registrados de RD$2,421,605,952.88.     
Están en proceso de validación para su aprobación, un total de dieciocho (18) propuestas de asientos contable para el registro de dieciocho (18) inmuebles, por un valor total de RD$796,405,438.46</t>
  </si>
  <si>
    <t xml:space="preserve">
Puesta en producción la interfaz para la obtención de las informaciones catastrales en el Sistema de Administración de Bienes (SIAB), durante el proceso de registro se pudieron evidenciar algunas inconsistencias entre las informaciones según los expedientes físicos y las informaciones en la interfaz, como son: diferencias en el valor de tasación, diferencias en metros de construcción y otros.  
Para la solución, mantenemos contacto con la Dirección General del Catastro Nacional, no obstante, para no detenernos en el proceso de registro de los inmuebles, en aquellos casos en lo que se presentan dichas inconsistencias, estamos realizando el registro desde el formulario interno del Sistema, registrando las informaciones de forma manual.</t>
  </si>
  <si>
    <r>
      <t xml:space="preserve">De los expedientes de tasaciones de inmuebles recibidos listos de los cuatro (4) del proyecto, Ministerios de Ministerios de (Educación, Salud Pública y Asistencia Social, Interior y Policía y Defensa), el 80% de los inmuebles recibidos pertenecen al Ministerio de Educación.
El total de tasación en inmuebles asciende a RD$61,134,552,892.77; de este monto RD$10,959,165,709.05 corresponde a terrenos y RD$50,175,387,183.72 a edificaciones. Según detalle siguiente:                                                                                                                                                                      a) Ministerio de Educación con 1,674 expedientes de inmuebles con un valor total tasado en terrenos y edificaciones por montos de RD$10,189,707,187.63 y 47,815,491,981.06 respectivamente.
b) Ministerio de Salud Pública y Asistencia Social con 242 expedientes de inmuebles con un valor total tasado en terrenos y edificaciones por montos de RD$225,615,881.79 y 1,463,967,498.83 respectivamente.
c) Ministerio de Interior y Policía con 175 expedientes de inmuebles con un valor total tasado en terrenos y edificaciones por montos de RD$400,534,665.09 y 746,250,752.93 respectivamente.
d) Ministerio de Defensa con 15 expedientes de inmuebles con un valor total tasado en terrenos y edificaciones por montos de RD$143,307,974.54 y 149,676,950.90 respectivamente.
</t>
    </r>
    <r>
      <rPr>
        <b/>
        <sz val="12"/>
        <rFont val="Times New Roman"/>
        <family val="1"/>
      </rPr>
      <t xml:space="preserve">Nota: </t>
    </r>
    <r>
      <rPr>
        <sz val="12"/>
        <rFont val="Times New Roman"/>
        <family val="1"/>
      </rPr>
      <t xml:space="preserve">
Al recibir los expedientes con las tasaciones de inmuebles, se le realiza un análisis financiero para determinar su costo de adquisición o construcción de origen para un adecuado registro contable. También, para validar si los costos están previamente contabilizados o registrados en los sistemas oficiales, para evitar duplicidad con un nuevo registro. Los datos necesarios para determinar los costos de origen de construcción o adquisición son gestionados con las instituciones poseedoras de los inmuebles, con el fin de completar toda la información y elementos necesarios para proceder con el debido registro en la contabilidad del Sistema de Información de la Gestión Financiera (SIGEF) y el Sistema de Administración de Bienes (SIAB).   
</t>
    </r>
  </si>
  <si>
    <t>Octubre - diciembre 2024</t>
  </si>
  <si>
    <t>Expedientes recibidos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</si>
</sst>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quot;#,##0.0"/>
  </numFmts>
  <fonts count="42"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2"/>
      <name val="Times New Roman"/>
      <family val="1"/>
    </font>
    <font>
      <b/>
      <sz val="12"/>
      <name val="Times New Roman"/>
      <family val="1"/>
    </font>
    <font>
      <sz val="12"/>
      <color rgb="FFFF0000"/>
      <name val="Times New Roman"/>
      <family val="1"/>
    </font>
    <font>
      <b/>
      <sz val="12"/>
      <color rgb="FFFF0000"/>
      <name val="Times New Roman"/>
      <family val="1"/>
    </font>
  </fonts>
  <fills count="1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2"/>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medium">
        <color auto="1"/>
      </right>
      <top style="medium">
        <color auto="1"/>
      </top>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23">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0" borderId="0" xfId="0" applyFont="1" applyBorder="1" applyAlignment="1">
      <alignment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41" fillId="0" borderId="7" xfId="0" applyNumberFormat="1" applyFont="1" applyBorder="1" applyAlignment="1">
      <alignment vertical="center"/>
    </xf>
    <xf numFmtId="0" fontId="38" fillId="0" borderId="32" xfId="0" applyFont="1" applyBorder="1"/>
    <xf numFmtId="0" fontId="38" fillId="0" borderId="0" xfId="0" applyFont="1" applyBorder="1" applyAlignment="1">
      <alignment horizontal="left"/>
    </xf>
    <xf numFmtId="0" fontId="38" fillId="0" borderId="0" xfId="0" applyFont="1" applyBorder="1"/>
    <xf numFmtId="9" fontId="40" fillId="0" borderId="0" xfId="0" applyNumberFormat="1" applyFont="1" applyBorder="1"/>
    <xf numFmtId="0" fontId="40" fillId="0" borderId="0" xfId="0" applyFont="1" applyBorder="1"/>
    <xf numFmtId="9" fontId="40" fillId="0" borderId="33" xfId="0" applyNumberFormat="1" applyFont="1" applyBorder="1"/>
    <xf numFmtId="9" fontId="38" fillId="0" borderId="0" xfId="0" applyNumberFormat="1" applyFont="1" applyBorder="1"/>
    <xf numFmtId="9" fontId="38" fillId="0" borderId="33" xfId="0" applyNumberFormat="1" applyFont="1" applyBorder="1"/>
    <xf numFmtId="0" fontId="38" fillId="0" borderId="11" xfId="0" applyFont="1" applyBorder="1"/>
    <xf numFmtId="0" fontId="38" fillId="0" borderId="37" xfId="0" applyFont="1" applyBorder="1"/>
    <xf numFmtId="0" fontId="38" fillId="0" borderId="38" xfId="0" applyFont="1" applyBorder="1" applyAlignment="1">
      <alignment horizontal="left"/>
    </xf>
    <xf numFmtId="0" fontId="38" fillId="0" borderId="38" xfId="0" applyFont="1" applyBorder="1"/>
    <xf numFmtId="9" fontId="38" fillId="0" borderId="38" xfId="0" applyNumberFormat="1" applyFont="1" applyBorder="1"/>
    <xf numFmtId="9" fontId="38" fillId="0" borderId="39" xfId="0" applyNumberFormat="1" applyFont="1" applyBorder="1"/>
    <xf numFmtId="9" fontId="38" fillId="2" borderId="1" xfId="1" applyNumberFormat="1" applyFont="1" applyFill="1" applyBorder="1" applyAlignment="1">
      <alignment horizontal="center" vertical="center" wrapText="1"/>
    </xf>
    <xf numFmtId="0" fontId="18" fillId="0" borderId="1" xfId="0" applyFont="1" applyBorder="1"/>
    <xf numFmtId="9" fontId="38" fillId="2" borderId="1" xfId="1" applyNumberFormat="1" applyFont="1" applyFill="1" applyBorder="1" applyAlignment="1">
      <alignment horizontal="center" vertical="center"/>
    </xf>
    <xf numFmtId="9" fontId="15" fillId="13" borderId="46" xfId="0" applyNumberFormat="1" applyFont="1" applyFill="1" applyBorder="1" applyAlignment="1">
      <alignment horizontal="center" vertical="center" wrapText="1"/>
    </xf>
    <xf numFmtId="0" fontId="38" fillId="2" borderId="1" xfId="0" applyFont="1" applyFill="1" applyBorder="1" applyAlignment="1">
      <alignment horizontal="justify" vertical="center"/>
    </xf>
    <xf numFmtId="0" fontId="38" fillId="2" borderId="42" xfId="0" applyFont="1" applyFill="1" applyBorder="1" applyAlignment="1">
      <alignment vertical="center" wrapText="1"/>
    </xf>
    <xf numFmtId="0" fontId="38" fillId="0" borderId="1" xfId="0" applyFont="1" applyFill="1" applyBorder="1" applyAlignment="1">
      <alignment horizontal="left" vertical="center" wrapText="1"/>
    </xf>
    <xf numFmtId="0" fontId="38" fillId="0" borderId="44" xfId="0" applyFont="1" applyFill="1" applyBorder="1" applyAlignment="1">
      <alignment vertical="center" wrapText="1"/>
    </xf>
    <xf numFmtId="0" fontId="38" fillId="0" borderId="1" xfId="0" applyFont="1" applyFill="1" applyBorder="1" applyAlignment="1">
      <alignment vertical="center" wrapText="1"/>
    </xf>
    <xf numFmtId="9" fontId="38" fillId="0" borderId="1" xfId="1" applyNumberFormat="1" applyFont="1" applyFill="1" applyBorder="1" applyAlignment="1">
      <alignment horizontal="center" vertical="center"/>
    </xf>
    <xf numFmtId="0" fontId="38" fillId="0" borderId="44" xfId="0" applyFont="1" applyFill="1" applyBorder="1" applyAlignment="1">
      <alignment horizontal="left" vertical="center" wrapText="1"/>
    </xf>
    <xf numFmtId="9" fontId="38" fillId="0" borderId="44" xfId="1" applyNumberFormat="1" applyFont="1" applyFill="1" applyBorder="1" applyAlignment="1">
      <alignment horizontal="center" vertical="center"/>
    </xf>
    <xf numFmtId="9" fontId="38" fillId="0" borderId="1" xfId="1" applyNumberFormat="1" applyFont="1" applyFill="1" applyBorder="1" applyAlignment="1">
      <alignment horizontal="center" vertical="center" wrapText="1"/>
    </xf>
    <xf numFmtId="9" fontId="38" fillId="2" borderId="1" xfId="1" applyNumberFormat="1" applyFont="1" applyFill="1" applyBorder="1" applyAlignment="1">
      <alignment horizontal="center" vertical="center"/>
    </xf>
    <xf numFmtId="9" fontId="38" fillId="2" borderId="44" xfId="1" applyNumberFormat="1" applyFont="1" applyFill="1" applyBorder="1" applyAlignment="1">
      <alignment horizontal="left" vertical="center" wrapText="1"/>
    </xf>
    <xf numFmtId="9" fontId="38" fillId="2" borderId="1" xfId="1" applyNumberFormat="1" applyFont="1" applyFill="1" applyBorder="1" applyAlignment="1">
      <alignment horizontal="center" vertical="center"/>
    </xf>
    <xf numFmtId="0" fontId="38" fillId="2" borderId="1" xfId="0" applyFont="1" applyFill="1" applyBorder="1" applyAlignment="1">
      <alignment vertical="center" wrapText="1"/>
    </xf>
    <xf numFmtId="0" fontId="38" fillId="2" borderId="1" xfId="0" applyFont="1" applyFill="1" applyBorder="1" applyAlignment="1">
      <alignment horizontal="left" wrapText="1"/>
    </xf>
    <xf numFmtId="9" fontId="38" fillId="2" borderId="44" xfId="1" applyNumberFormat="1" applyFont="1" applyFill="1" applyBorder="1" applyAlignment="1">
      <alignment horizontal="left" vertical="top" wrapText="1"/>
    </xf>
    <xf numFmtId="9" fontId="38" fillId="2" borderId="44" xfId="1" applyNumberFormat="1" applyFont="1" applyFill="1" applyBorder="1" applyAlignment="1">
      <alignment horizontal="left" vertical="center" wrapText="1"/>
    </xf>
    <xf numFmtId="9" fontId="38" fillId="2" borderId="1" xfId="1" applyNumberFormat="1" applyFont="1" applyFill="1" applyBorder="1" applyAlignment="1">
      <alignment horizontal="center" vertical="center"/>
    </xf>
    <xf numFmtId="9" fontId="38" fillId="0" borderId="1" xfId="0" applyNumberFormat="1" applyFont="1" applyBorder="1" applyAlignment="1">
      <alignment horizontal="left" vertical="center" wrapText="1"/>
    </xf>
    <xf numFmtId="9" fontId="41" fillId="0" borderId="1" xfId="0" applyNumberFormat="1" applyFont="1" applyBorder="1" applyAlignment="1">
      <alignment vertical="center"/>
    </xf>
    <xf numFmtId="9" fontId="38" fillId="2" borderId="1" xfId="1" applyNumberFormat="1" applyFont="1" applyFill="1" applyBorder="1" applyAlignment="1">
      <alignment horizontal="left" wrapText="1"/>
    </xf>
    <xf numFmtId="9" fontId="38" fillId="2" borderId="1" xfId="1" applyNumberFormat="1" applyFont="1" applyFill="1" applyBorder="1" applyAlignment="1">
      <alignment horizontal="left" vertical="top" wrapText="1"/>
    </xf>
    <xf numFmtId="9" fontId="39" fillId="0" borderId="7" xfId="0" applyNumberFormat="1" applyFont="1" applyBorder="1" applyAlignment="1">
      <alignment horizontal="center" vertical="center"/>
    </xf>
    <xf numFmtId="9" fontId="39" fillId="0" borderId="7" xfId="0" applyNumberFormat="1" applyFont="1" applyBorder="1" applyAlignment="1">
      <alignment vertical="center"/>
    </xf>
    <xf numFmtId="9" fontId="38" fillId="2" borderId="1" xfId="1" applyNumberFormat="1" applyFont="1" applyFill="1" applyBorder="1" applyAlignment="1">
      <alignment horizontal="left" vertical="center" wrapText="1"/>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4"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0" xfId="0" applyFont="1" applyFill="1" applyBorder="1" applyAlignment="1">
      <alignment horizontal="left"/>
    </xf>
    <xf numFmtId="0" fontId="34" fillId="0" borderId="41" xfId="0" applyFont="1" applyFill="1" applyBorder="1" applyAlignment="1">
      <alignment horizontal="left"/>
    </xf>
    <xf numFmtId="165" fontId="38" fillId="0" borderId="4" xfId="1" applyNumberFormat="1" applyFont="1" applyFill="1" applyBorder="1" applyAlignment="1">
      <alignment horizontal="left" vertical="center" wrapText="1"/>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9" fontId="38" fillId="2" borderId="1" xfId="1" applyNumberFormat="1" applyFont="1" applyFill="1" applyBorder="1" applyAlignment="1">
      <alignment horizontal="center" vertical="center"/>
    </xf>
    <xf numFmtId="165" fontId="38" fillId="2" borderId="44" xfId="1" applyNumberFormat="1" applyFont="1" applyFill="1" applyBorder="1" applyAlignment="1">
      <alignment horizontal="center" vertical="center" wrapText="1"/>
    </xf>
    <xf numFmtId="165" fontId="38" fillId="2" borderId="42" xfId="1" applyNumberFormat="1" applyFont="1" applyFill="1" applyBorder="1" applyAlignment="1">
      <alignment horizontal="center" vertical="center" wrapText="1"/>
    </xf>
    <xf numFmtId="0" fontId="38" fillId="2" borderId="1" xfId="0" applyFont="1" applyFill="1" applyBorder="1" applyAlignment="1">
      <alignment horizontal="left" vertical="center" wrapText="1"/>
    </xf>
    <xf numFmtId="9" fontId="38" fillId="2" borderId="44" xfId="1" applyNumberFormat="1" applyFont="1" applyFill="1" applyBorder="1" applyAlignment="1">
      <alignment horizontal="left" vertical="top" wrapText="1"/>
    </xf>
    <xf numFmtId="9" fontId="38" fillId="2" borderId="42" xfId="1" applyNumberFormat="1" applyFont="1" applyFill="1" applyBorder="1" applyAlignment="1">
      <alignment horizontal="left" vertical="top" wrapText="1"/>
    </xf>
    <xf numFmtId="9" fontId="38" fillId="2" borderId="43" xfId="1" applyNumberFormat="1" applyFont="1" applyFill="1" applyBorder="1" applyAlignment="1">
      <alignment horizontal="left" vertical="top" wrapText="1"/>
    </xf>
    <xf numFmtId="9" fontId="38" fillId="0" borderId="1" xfId="0" applyNumberFormat="1" applyFont="1" applyBorder="1" applyAlignment="1">
      <alignment horizontal="left" vertical="top" wrapText="1"/>
    </xf>
    <xf numFmtId="9" fontId="38" fillId="2" borderId="44" xfId="1" applyNumberFormat="1" applyFont="1" applyFill="1" applyBorder="1" applyAlignment="1">
      <alignment horizontal="center" vertical="center"/>
    </xf>
    <xf numFmtId="9" fontId="38" fillId="2" borderId="42" xfId="1" applyNumberFormat="1" applyFont="1" applyFill="1" applyBorder="1" applyAlignment="1">
      <alignment horizontal="center" vertical="center"/>
    </xf>
    <xf numFmtId="0" fontId="38" fillId="0" borderId="0" xfId="0" applyFont="1" applyBorder="1" applyAlignment="1">
      <alignment horizontal="center"/>
    </xf>
    <xf numFmtId="0" fontId="39" fillId="0" borderId="45" xfId="0" applyFont="1" applyBorder="1" applyAlignment="1">
      <alignment horizontal="center"/>
    </xf>
    <xf numFmtId="9" fontId="38" fillId="2" borderId="1" xfId="1" applyNumberFormat="1" applyFont="1" applyFill="1" applyBorder="1" applyAlignment="1">
      <alignment horizontal="left" vertical="top" wrapText="1"/>
    </xf>
    <xf numFmtId="165" fontId="38" fillId="2" borderId="44" xfId="1" applyNumberFormat="1" applyFont="1" applyFill="1" applyBorder="1" applyAlignment="1">
      <alignment horizontal="left" vertical="center" wrapText="1"/>
    </xf>
    <xf numFmtId="165" fontId="38" fillId="2" borderId="43" xfId="1" applyNumberFormat="1" applyFont="1" applyFill="1" applyBorder="1" applyAlignment="1">
      <alignment horizontal="left" vertical="center" wrapText="1"/>
    </xf>
    <xf numFmtId="9" fontId="38" fillId="2" borderId="44" xfId="0" applyNumberFormat="1" applyFont="1" applyFill="1" applyBorder="1" applyAlignment="1">
      <alignment horizontal="center" vertical="center" wrapText="1"/>
    </xf>
    <xf numFmtId="9" fontId="38" fillId="2" borderId="42" xfId="0" applyNumberFormat="1" applyFont="1" applyFill="1" applyBorder="1" applyAlignment="1">
      <alignment horizontal="center" vertical="center" wrapText="1"/>
    </xf>
    <xf numFmtId="9" fontId="38" fillId="2" borderId="43" xfId="0" applyNumberFormat="1" applyFont="1" applyFill="1" applyBorder="1" applyAlignment="1">
      <alignment horizontal="center" vertical="center" wrapText="1"/>
    </xf>
    <xf numFmtId="9" fontId="38" fillId="2" borderId="43" xfId="1" applyNumberFormat="1" applyFont="1" applyFill="1" applyBorder="1" applyAlignment="1">
      <alignment horizontal="center" vertical="center"/>
    </xf>
    <xf numFmtId="9" fontId="38" fillId="2" borderId="1" xfId="1" applyNumberFormat="1" applyFont="1" applyFill="1" applyBorder="1" applyAlignment="1">
      <alignment horizontal="left" vertical="center" wrapText="1"/>
    </xf>
    <xf numFmtId="9" fontId="38" fillId="0" borderId="44" xfId="1" applyNumberFormat="1" applyFont="1" applyFill="1" applyBorder="1" applyAlignment="1">
      <alignment horizontal="center" vertical="center"/>
    </xf>
    <xf numFmtId="9" fontId="38" fillId="0" borderId="42" xfId="1" applyNumberFormat="1" applyFont="1" applyFill="1" applyBorder="1" applyAlignment="1">
      <alignment horizontal="center" vertical="center"/>
    </xf>
    <xf numFmtId="9" fontId="38" fillId="0" borderId="43" xfId="1" applyNumberFormat="1" applyFont="1" applyFill="1" applyBorder="1" applyAlignment="1">
      <alignment horizontal="center" vertical="center"/>
    </xf>
    <xf numFmtId="0" fontId="39" fillId="0" borderId="6" xfId="0" applyFont="1" applyBorder="1" applyAlignment="1">
      <alignment horizontal="right" vertical="center"/>
    </xf>
    <xf numFmtId="0" fontId="39" fillId="0" borderId="7" xfId="0" applyFont="1" applyBorder="1" applyAlignment="1">
      <alignment horizontal="right" vertical="center"/>
    </xf>
    <xf numFmtId="165" fontId="39" fillId="0" borderId="34" xfId="1" applyNumberFormat="1" applyFont="1" applyFill="1" applyBorder="1" applyAlignment="1">
      <alignment horizontal="center" vertical="center" wrapText="1"/>
    </xf>
    <xf numFmtId="165" fontId="39" fillId="0" borderId="35" xfId="1" applyNumberFormat="1" applyFont="1" applyFill="1" applyBorder="1" applyAlignment="1">
      <alignment horizontal="center" vertical="center" wrapText="1"/>
    </xf>
    <xf numFmtId="165" fontId="39" fillId="0" borderId="36" xfId="1" applyNumberFormat="1" applyFont="1" applyFill="1" applyBorder="1" applyAlignment="1">
      <alignment horizontal="center" vertical="center" wrapText="1"/>
    </xf>
    <xf numFmtId="9" fontId="38" fillId="0" borderId="1" xfId="1" applyNumberFormat="1" applyFont="1" applyFill="1" applyBorder="1" applyAlignment="1">
      <alignment horizontal="left" vertical="center" wrapText="1"/>
    </xf>
    <xf numFmtId="0" fontId="38" fillId="0" borderId="44" xfId="0" applyFont="1" applyBorder="1" applyAlignment="1">
      <alignment horizontal="left" vertical="center" wrapText="1"/>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165" fontId="38" fillId="0" borderId="44" xfId="1" applyNumberFormat="1" applyFont="1" applyFill="1" applyBorder="1" applyAlignment="1">
      <alignment horizontal="left" vertical="center" wrapText="1"/>
    </xf>
    <xf numFmtId="165" fontId="38" fillId="0" borderId="42" xfId="1" applyNumberFormat="1" applyFont="1" applyFill="1" applyBorder="1" applyAlignment="1">
      <alignment horizontal="left" vertical="center" wrapText="1"/>
    </xf>
    <xf numFmtId="165" fontId="38" fillId="0" borderId="43" xfId="1" applyNumberFormat="1" applyFont="1" applyFill="1" applyBorder="1" applyAlignment="1">
      <alignment horizontal="left" vertical="center" wrapText="1"/>
    </xf>
    <xf numFmtId="9" fontId="38" fillId="0" borderId="1" xfId="0" applyNumberFormat="1" applyFont="1" applyBorder="1" applyAlignment="1">
      <alignment horizontal="left" vertical="center" wrapText="1"/>
    </xf>
    <xf numFmtId="165" fontId="38" fillId="0" borderId="44" xfId="1" applyNumberFormat="1" applyFont="1" applyFill="1" applyBorder="1" applyAlignment="1">
      <alignment horizontal="center" vertical="center" wrapText="1"/>
    </xf>
    <xf numFmtId="165" fontId="38" fillId="0" borderId="42" xfId="1" applyNumberFormat="1" applyFont="1" applyFill="1" applyBorder="1" applyAlignment="1">
      <alignment horizontal="center" vertical="center" wrapText="1"/>
    </xf>
    <xf numFmtId="165" fontId="38" fillId="0" borderId="43" xfId="1" applyNumberFormat="1"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0" borderId="42" xfId="0" applyFont="1" applyFill="1" applyBorder="1" applyAlignment="1">
      <alignment horizontal="left" vertical="center" wrapText="1"/>
    </xf>
    <xf numFmtId="165" fontId="39" fillId="0" borderId="4" xfId="1" applyNumberFormat="1" applyFont="1" applyFill="1" applyBorder="1" applyAlignment="1">
      <alignment horizontal="left" vertical="center" wrapText="1"/>
    </xf>
    <xf numFmtId="0" fontId="38" fillId="2" borderId="44" xfId="0" applyFont="1" applyFill="1" applyBorder="1" applyAlignment="1">
      <alignment horizontal="left" vertical="center" wrapText="1"/>
    </xf>
    <xf numFmtId="0" fontId="38" fillId="2" borderId="43" xfId="0" applyFont="1" applyFill="1" applyBorder="1" applyAlignment="1">
      <alignment horizontal="left" vertical="center" wrapText="1"/>
    </xf>
    <xf numFmtId="165" fontId="38" fillId="2" borderId="43" xfId="1" applyNumberFormat="1" applyFont="1" applyFill="1" applyBorder="1" applyAlignment="1">
      <alignment horizontal="center" vertical="center" wrapText="1"/>
    </xf>
    <xf numFmtId="165" fontId="38" fillId="2" borderId="1" xfId="1" applyNumberFormat="1" applyFont="1" applyFill="1" applyBorder="1" applyAlignment="1">
      <alignment horizontal="center" vertical="center" wrapText="1"/>
    </xf>
    <xf numFmtId="165" fontId="38" fillId="2" borderId="1" xfId="1" applyNumberFormat="1" applyFont="1" applyFill="1" applyBorder="1" applyAlignment="1">
      <alignment horizontal="left" vertical="center" wrapText="1"/>
    </xf>
    <xf numFmtId="165" fontId="39" fillId="14" borderId="34" xfId="1" applyNumberFormat="1" applyFont="1" applyFill="1" applyBorder="1" applyAlignment="1">
      <alignment horizontal="center" vertical="center" wrapText="1"/>
    </xf>
    <xf numFmtId="165" fontId="39" fillId="14" borderId="35" xfId="1" applyNumberFormat="1" applyFont="1" applyFill="1" applyBorder="1" applyAlignment="1">
      <alignment horizontal="center" vertical="center" wrapText="1"/>
    </xf>
    <xf numFmtId="165" fontId="39" fillId="14" borderId="36" xfId="1" applyNumberFormat="1" applyFont="1" applyFill="1" applyBorder="1" applyAlignment="1">
      <alignment horizontal="center" vertical="center" wrapText="1"/>
    </xf>
    <xf numFmtId="165" fontId="39" fillId="0" borderId="4" xfId="1" applyNumberFormat="1" applyFont="1" applyFill="1" applyBorder="1" applyAlignment="1">
      <alignment horizontal="center" vertical="center" wrapText="1"/>
    </xf>
    <xf numFmtId="0" fontId="38" fillId="0" borderId="43" xfId="0" applyFont="1" applyFill="1" applyBorder="1" applyAlignment="1">
      <alignment horizontal="left" vertical="center" wrapText="1"/>
    </xf>
    <xf numFmtId="0" fontId="38" fillId="0" borderId="11" xfId="0" applyFont="1" applyBorder="1" applyAlignment="1">
      <alignment horizontal="center"/>
    </xf>
    <xf numFmtId="9" fontId="38" fillId="2" borderId="44" xfId="1" applyNumberFormat="1" applyFont="1" applyFill="1" applyBorder="1" applyAlignment="1">
      <alignment horizontal="center" vertical="center" wrapText="1"/>
    </xf>
    <xf numFmtId="9" fontId="38" fillId="2" borderId="43" xfId="1" applyNumberFormat="1" applyFont="1" applyFill="1" applyBorder="1" applyAlignment="1">
      <alignment horizontal="center" vertical="center" wrapText="1"/>
    </xf>
    <xf numFmtId="9" fontId="38" fillId="2" borderId="44" xfId="1" applyNumberFormat="1" applyFont="1" applyFill="1" applyBorder="1" applyAlignment="1">
      <alignment horizontal="left" vertical="center" wrapText="1"/>
    </xf>
    <xf numFmtId="9" fontId="38" fillId="2" borderId="42" xfId="1" applyNumberFormat="1" applyFont="1" applyFill="1" applyBorder="1" applyAlignment="1">
      <alignment horizontal="left" vertical="center" wrapText="1"/>
    </xf>
    <xf numFmtId="9" fontId="38" fillId="2" borderId="43" xfId="1" applyNumberFormat="1" applyFont="1" applyFill="1" applyBorder="1" applyAlignment="1">
      <alignment horizontal="left" vertical="center" wrapText="1"/>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4" fontId="2" fillId="0" borderId="17"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2"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8</xdr:col>
      <xdr:colOff>231413</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497635</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53"/>
  <sheetViews>
    <sheetView showGridLines="0" tabSelected="1" showWhiteSpace="0" view="pageBreakPreview" zoomScale="25" zoomScaleNormal="62" zoomScaleSheetLayoutView="25" zoomScalePageLayoutView="41" workbookViewId="0">
      <selection activeCell="K36" sqref="K36"/>
    </sheetView>
  </sheetViews>
  <sheetFormatPr baseColWidth="10" defaultColWidth="10.85546875" defaultRowHeight="15" x14ac:dyDescent="0.25"/>
  <cols>
    <col min="1" max="1" width="40" style="123" customWidth="1"/>
    <col min="2" max="2" width="34.28515625" style="127" customWidth="1"/>
    <col min="3" max="3" width="57" style="123" customWidth="1"/>
    <col min="4" max="4" width="21.140625" style="124" customWidth="1"/>
    <col min="5" max="5" width="12.85546875" style="123" customWidth="1"/>
    <col min="6" max="6" width="12.5703125" style="123" customWidth="1"/>
    <col min="7" max="7" width="118.5703125" style="123" customWidth="1"/>
    <col min="8" max="8" width="47.28515625" style="124" customWidth="1"/>
    <col min="9" max="16384" width="10.85546875" style="123"/>
  </cols>
  <sheetData>
    <row r="1" spans="1:9" x14ac:dyDescent="0.25">
      <c r="A1" s="134"/>
      <c r="B1" s="135"/>
      <c r="C1" s="136"/>
      <c r="D1" s="137"/>
      <c r="E1" s="136"/>
      <c r="F1" s="136"/>
      <c r="G1" s="136"/>
      <c r="H1" s="138"/>
    </row>
    <row r="2" spans="1:9" x14ac:dyDescent="0.25">
      <c r="A2" s="139"/>
      <c r="B2" s="128"/>
      <c r="C2" s="129"/>
      <c r="D2" s="130"/>
      <c r="E2" s="129"/>
      <c r="F2" s="129"/>
      <c r="G2" s="129"/>
      <c r="H2" s="140"/>
    </row>
    <row r="3" spans="1:9" ht="48.75" customHeight="1" x14ac:dyDescent="0.25">
      <c r="A3" s="139"/>
      <c r="B3" s="128"/>
      <c r="C3" s="129"/>
      <c r="D3" s="130"/>
      <c r="E3" s="129"/>
      <c r="F3" s="129"/>
      <c r="G3" s="129"/>
      <c r="H3" s="140"/>
    </row>
    <row r="4" spans="1:9" s="125" customFormat="1" ht="28.5" x14ac:dyDescent="0.25">
      <c r="A4" s="193" t="s">
        <v>174</v>
      </c>
      <c r="B4" s="194"/>
      <c r="C4" s="194"/>
      <c r="D4" s="194"/>
      <c r="E4" s="194"/>
      <c r="F4" s="194"/>
      <c r="G4" s="194"/>
      <c r="H4" s="195"/>
    </row>
    <row r="5" spans="1:9" s="125" customFormat="1" ht="23.25" x14ac:dyDescent="0.25">
      <c r="A5" s="196" t="s">
        <v>173</v>
      </c>
      <c r="B5" s="204"/>
      <c r="C5" s="204"/>
      <c r="D5" s="204"/>
      <c r="E5" s="204"/>
      <c r="F5" s="204"/>
      <c r="G5" s="204"/>
      <c r="H5" s="205"/>
    </row>
    <row r="6" spans="1:9" s="125" customFormat="1" ht="23.25" x14ac:dyDescent="0.25">
      <c r="A6" s="196" t="s">
        <v>183</v>
      </c>
      <c r="B6" s="197"/>
      <c r="C6" s="197"/>
      <c r="D6" s="197"/>
      <c r="E6" s="197"/>
      <c r="F6" s="197"/>
      <c r="G6" s="197"/>
      <c r="H6" s="198"/>
    </row>
    <row r="7" spans="1:9" s="126" customFormat="1" ht="26.25" customHeight="1" x14ac:dyDescent="0.35">
      <c r="A7" s="206" t="s">
        <v>256</v>
      </c>
      <c r="B7" s="207"/>
      <c r="C7" s="207"/>
      <c r="D7" s="207"/>
      <c r="E7" s="207"/>
      <c r="F7" s="207"/>
      <c r="G7" s="207"/>
      <c r="H7" s="208"/>
    </row>
    <row r="8" spans="1:9" s="125" customFormat="1" ht="24.75" customHeight="1" x14ac:dyDescent="0.25">
      <c r="A8" s="141" t="s">
        <v>175</v>
      </c>
      <c r="B8" s="199" t="s">
        <v>166</v>
      </c>
      <c r="C8" s="200"/>
      <c r="D8" s="132"/>
      <c r="E8" s="132"/>
      <c r="F8" s="132"/>
      <c r="G8" s="132"/>
      <c r="H8" s="142"/>
    </row>
    <row r="9" spans="1:9" s="125" customFormat="1" ht="24" customHeight="1" x14ac:dyDescent="0.35">
      <c r="A9" s="141" t="s">
        <v>176</v>
      </c>
      <c r="B9" s="131" t="s">
        <v>184</v>
      </c>
      <c r="C9" s="131"/>
      <c r="D9" s="133"/>
      <c r="E9" s="133"/>
      <c r="F9" s="133"/>
      <c r="G9" s="133"/>
      <c r="H9" s="143"/>
    </row>
    <row r="10" spans="1:9" s="125" customFormat="1" ht="24" customHeight="1" thickBot="1" x14ac:dyDescent="0.4">
      <c r="A10" s="144" t="s">
        <v>177</v>
      </c>
      <c r="B10" s="201" t="s">
        <v>206</v>
      </c>
      <c r="C10" s="202"/>
      <c r="D10" s="133"/>
      <c r="E10" s="133"/>
      <c r="F10" s="133"/>
      <c r="G10" s="133"/>
      <c r="H10" s="143"/>
    </row>
    <row r="11" spans="1:9" s="129" customFormat="1" ht="78.75" customHeight="1" x14ac:dyDescent="0.25">
      <c r="A11" s="146" t="s">
        <v>186</v>
      </c>
      <c r="B11" s="147" t="s">
        <v>178</v>
      </c>
      <c r="C11" s="148" t="s">
        <v>179</v>
      </c>
      <c r="D11" s="149" t="s">
        <v>180</v>
      </c>
      <c r="E11" s="149" t="s">
        <v>222</v>
      </c>
      <c r="F11" s="149" t="s">
        <v>181</v>
      </c>
      <c r="G11" s="148" t="s">
        <v>1</v>
      </c>
      <c r="H11" s="168" t="s">
        <v>182</v>
      </c>
    </row>
    <row r="12" spans="1:9" s="129" customFormat="1" ht="115.5" customHeight="1" x14ac:dyDescent="0.25">
      <c r="A12" s="203" t="s">
        <v>231</v>
      </c>
      <c r="B12" s="210" t="s">
        <v>196</v>
      </c>
      <c r="C12" s="169" t="s">
        <v>195</v>
      </c>
      <c r="D12" s="167">
        <v>0.5</v>
      </c>
      <c r="E12" s="209">
        <f>AVERAGE(D12:D15)</f>
        <v>0.75</v>
      </c>
      <c r="F12" s="209">
        <f>AVERAGE(E12)</f>
        <v>0.75</v>
      </c>
      <c r="G12" s="213" t="s">
        <v>238</v>
      </c>
      <c r="H12" s="216" t="s">
        <v>239</v>
      </c>
    </row>
    <row r="13" spans="1:9" s="129" customFormat="1" ht="99" customHeight="1" x14ac:dyDescent="0.25">
      <c r="A13" s="203"/>
      <c r="B13" s="211"/>
      <c r="C13" s="212" t="s">
        <v>227</v>
      </c>
      <c r="D13" s="217">
        <v>1</v>
      </c>
      <c r="E13" s="209"/>
      <c r="F13" s="209"/>
      <c r="G13" s="214"/>
      <c r="H13" s="216"/>
    </row>
    <row r="14" spans="1:9" s="129" customFormat="1" ht="12" customHeight="1" x14ac:dyDescent="0.25">
      <c r="A14" s="203"/>
      <c r="B14" s="211"/>
      <c r="C14" s="212"/>
      <c r="D14" s="218"/>
      <c r="E14" s="209"/>
      <c r="F14" s="209"/>
      <c r="G14" s="214"/>
      <c r="H14" s="216"/>
    </row>
    <row r="15" spans="1:9" s="166" customFormat="1" ht="138.75" customHeight="1" x14ac:dyDescent="0.25">
      <c r="A15" s="203"/>
      <c r="B15" s="211"/>
      <c r="C15" s="170" t="s">
        <v>228</v>
      </c>
      <c r="D15" s="218"/>
      <c r="E15" s="209"/>
      <c r="F15" s="209"/>
      <c r="G15" s="215"/>
      <c r="H15" s="216"/>
      <c r="I15" s="129"/>
    </row>
    <row r="16" spans="1:9" s="129" customFormat="1" ht="96" customHeight="1" x14ac:dyDescent="0.25">
      <c r="A16" s="234" t="s">
        <v>208</v>
      </c>
      <c r="B16" s="245" t="s">
        <v>207</v>
      </c>
      <c r="C16" s="171" t="s">
        <v>232</v>
      </c>
      <c r="D16" s="174">
        <v>1</v>
      </c>
      <c r="E16" s="217">
        <v>1</v>
      </c>
      <c r="F16" s="217">
        <v>1</v>
      </c>
      <c r="G16" s="264" t="s">
        <v>236</v>
      </c>
      <c r="H16" s="216" t="s">
        <v>237</v>
      </c>
    </row>
    <row r="17" spans="1:8" s="145" customFormat="1" ht="57" customHeight="1" x14ac:dyDescent="0.25">
      <c r="A17" s="235"/>
      <c r="B17" s="246"/>
      <c r="C17" s="172" t="s">
        <v>233</v>
      </c>
      <c r="D17" s="174">
        <v>1</v>
      </c>
      <c r="E17" s="218"/>
      <c r="F17" s="218"/>
      <c r="G17" s="265"/>
      <c r="H17" s="216"/>
    </row>
    <row r="18" spans="1:8" s="129" customFormat="1" ht="51.75" customHeight="1" x14ac:dyDescent="0.25">
      <c r="A18" s="235"/>
      <c r="B18" s="246"/>
      <c r="C18" s="248" t="s">
        <v>234</v>
      </c>
      <c r="D18" s="229">
        <v>1</v>
      </c>
      <c r="E18" s="218"/>
      <c r="F18" s="218"/>
      <c r="G18" s="265"/>
      <c r="H18" s="216"/>
    </row>
    <row r="19" spans="1:8" s="129" customFormat="1" ht="11.25" customHeight="1" x14ac:dyDescent="0.25">
      <c r="A19" s="235"/>
      <c r="B19" s="246"/>
      <c r="C19" s="249"/>
      <c r="D19" s="230"/>
      <c r="E19" s="218"/>
      <c r="F19" s="218"/>
      <c r="G19" s="265"/>
      <c r="H19" s="216"/>
    </row>
    <row r="20" spans="1:8" s="129" customFormat="1" ht="42.75" customHeight="1" x14ac:dyDescent="0.25">
      <c r="A20" s="235"/>
      <c r="B20" s="246"/>
      <c r="C20" s="248" t="s">
        <v>216</v>
      </c>
      <c r="D20" s="229">
        <v>1</v>
      </c>
      <c r="E20" s="218"/>
      <c r="F20" s="218"/>
      <c r="G20" s="265"/>
      <c r="H20" s="216"/>
    </row>
    <row r="21" spans="1:8" s="129" customFormat="1" ht="19.5" customHeight="1" x14ac:dyDescent="0.25">
      <c r="A21" s="235"/>
      <c r="B21" s="246"/>
      <c r="C21" s="249"/>
      <c r="D21" s="230"/>
      <c r="E21" s="218"/>
      <c r="F21" s="218"/>
      <c r="G21" s="265"/>
      <c r="H21" s="216"/>
    </row>
    <row r="22" spans="1:8" s="129" customFormat="1" ht="0.75" customHeight="1" x14ac:dyDescent="0.25">
      <c r="A22" s="235"/>
      <c r="B22" s="247"/>
      <c r="C22" s="260"/>
      <c r="D22" s="231"/>
      <c r="E22" s="227"/>
      <c r="F22" s="218"/>
      <c r="G22" s="266"/>
      <c r="H22" s="216"/>
    </row>
    <row r="23" spans="1:8" s="129" customFormat="1" ht="64.5" customHeight="1" x14ac:dyDescent="0.25">
      <c r="A23" s="235"/>
      <c r="B23" s="245" t="s">
        <v>201</v>
      </c>
      <c r="C23" s="173" t="s">
        <v>194</v>
      </c>
      <c r="D23" s="174">
        <v>1</v>
      </c>
      <c r="E23" s="217">
        <v>1</v>
      </c>
      <c r="F23" s="218"/>
      <c r="G23" s="213" t="s">
        <v>246</v>
      </c>
      <c r="H23" s="244" t="s">
        <v>213</v>
      </c>
    </row>
    <row r="24" spans="1:8" s="129" customFormat="1" ht="48" customHeight="1" x14ac:dyDescent="0.25">
      <c r="A24" s="235"/>
      <c r="B24" s="246"/>
      <c r="C24" s="173" t="s">
        <v>235</v>
      </c>
      <c r="D24" s="174">
        <v>1</v>
      </c>
      <c r="E24" s="218"/>
      <c r="F24" s="218"/>
      <c r="G24" s="214"/>
      <c r="H24" s="244"/>
    </row>
    <row r="25" spans="1:8" s="129" customFormat="1" ht="42" customHeight="1" x14ac:dyDescent="0.25">
      <c r="A25" s="235"/>
      <c r="B25" s="246"/>
      <c r="C25" s="173" t="s">
        <v>245</v>
      </c>
      <c r="D25" s="174">
        <v>1</v>
      </c>
      <c r="E25" s="218"/>
      <c r="F25" s="218"/>
      <c r="G25" s="214"/>
      <c r="H25" s="244"/>
    </row>
    <row r="26" spans="1:8" s="129" customFormat="1" ht="33" customHeight="1" x14ac:dyDescent="0.25">
      <c r="A26" s="235"/>
      <c r="B26" s="247"/>
      <c r="C26" s="175" t="s">
        <v>240</v>
      </c>
      <c r="D26" s="176">
        <v>1</v>
      </c>
      <c r="E26" s="227"/>
      <c r="F26" s="218"/>
      <c r="G26" s="215"/>
      <c r="H26" s="244"/>
    </row>
    <row r="27" spans="1:8" s="129" customFormat="1" ht="54.75" customHeight="1" x14ac:dyDescent="0.25">
      <c r="A27" s="235"/>
      <c r="B27" s="241" t="s">
        <v>211</v>
      </c>
      <c r="C27" s="173" t="s">
        <v>217</v>
      </c>
      <c r="D27" s="177">
        <v>1</v>
      </c>
      <c r="E27" s="217">
        <v>1</v>
      </c>
      <c r="F27" s="218"/>
      <c r="G27" s="238" t="s">
        <v>230</v>
      </c>
      <c r="H27" s="237" t="s">
        <v>218</v>
      </c>
    </row>
    <row r="28" spans="1:8" s="129" customFormat="1" ht="64.5" customHeight="1" x14ac:dyDescent="0.25">
      <c r="A28" s="235"/>
      <c r="B28" s="242"/>
      <c r="C28" s="173" t="s">
        <v>199</v>
      </c>
      <c r="D28" s="174">
        <v>1</v>
      </c>
      <c r="E28" s="218"/>
      <c r="F28" s="218"/>
      <c r="G28" s="239"/>
      <c r="H28" s="237"/>
    </row>
    <row r="29" spans="1:8" s="129" customFormat="1" ht="96.75" customHeight="1" x14ac:dyDescent="0.25">
      <c r="A29" s="236"/>
      <c r="B29" s="243"/>
      <c r="C29" s="173" t="s">
        <v>200</v>
      </c>
      <c r="D29" s="174">
        <v>1</v>
      </c>
      <c r="E29" s="227"/>
      <c r="F29" s="227"/>
      <c r="G29" s="240"/>
      <c r="H29" s="237"/>
    </row>
    <row r="30" spans="1:8" s="129" customFormat="1" ht="71.25" customHeight="1" x14ac:dyDescent="0.25">
      <c r="A30" s="250" t="s">
        <v>197</v>
      </c>
      <c r="B30" s="255" t="s">
        <v>185</v>
      </c>
      <c r="C30" s="181" t="s">
        <v>209</v>
      </c>
      <c r="D30" s="165">
        <v>0.63</v>
      </c>
      <c r="E30" s="209">
        <f>AVERAGE(D30:D33)</f>
        <v>0.83333333333333337</v>
      </c>
      <c r="F30" s="209">
        <v>0.83</v>
      </c>
      <c r="G30" s="213" t="s">
        <v>252</v>
      </c>
      <c r="H30" s="228" t="s">
        <v>210</v>
      </c>
    </row>
    <row r="31" spans="1:8" s="129" customFormat="1" ht="57" customHeight="1" x14ac:dyDescent="0.25">
      <c r="A31" s="203"/>
      <c r="B31" s="255"/>
      <c r="C31" s="181" t="s">
        <v>192</v>
      </c>
      <c r="D31" s="185">
        <v>0.87</v>
      </c>
      <c r="E31" s="209"/>
      <c r="F31" s="209"/>
      <c r="G31" s="214"/>
      <c r="H31" s="228"/>
    </row>
    <row r="32" spans="1:8" s="129" customFormat="1" ht="76.5" customHeight="1" x14ac:dyDescent="0.25">
      <c r="A32" s="203"/>
      <c r="B32" s="255"/>
      <c r="C32" s="251" t="s">
        <v>203</v>
      </c>
      <c r="D32" s="217">
        <v>1</v>
      </c>
      <c r="E32" s="209"/>
      <c r="F32" s="209"/>
      <c r="G32" s="214"/>
      <c r="H32" s="228"/>
    </row>
    <row r="33" spans="1:8" s="129" customFormat="1" ht="97.5" customHeight="1" x14ac:dyDescent="0.25">
      <c r="A33" s="203"/>
      <c r="B33" s="255"/>
      <c r="C33" s="252"/>
      <c r="D33" s="227"/>
      <c r="E33" s="209"/>
      <c r="F33" s="209"/>
      <c r="G33" s="215"/>
      <c r="H33" s="228"/>
    </row>
    <row r="34" spans="1:8" s="129" customFormat="1" ht="409.6" customHeight="1" x14ac:dyDescent="0.25">
      <c r="A34" s="259" t="s">
        <v>212</v>
      </c>
      <c r="B34" s="210" t="s">
        <v>219</v>
      </c>
      <c r="C34" s="181" t="s">
        <v>214</v>
      </c>
      <c r="D34" s="185">
        <v>1</v>
      </c>
      <c r="E34" s="217">
        <v>0.68</v>
      </c>
      <c r="F34" s="217">
        <v>0.68</v>
      </c>
      <c r="G34" s="188" t="s">
        <v>255</v>
      </c>
      <c r="H34" s="192" t="s">
        <v>226</v>
      </c>
    </row>
    <row r="35" spans="1:8" s="129" customFormat="1" ht="170.25" customHeight="1" x14ac:dyDescent="0.25">
      <c r="A35" s="259"/>
      <c r="B35" s="253"/>
      <c r="C35" s="181" t="s">
        <v>191</v>
      </c>
      <c r="D35" s="185">
        <v>1</v>
      </c>
      <c r="E35" s="218"/>
      <c r="F35" s="218"/>
      <c r="G35" s="189" t="s">
        <v>254</v>
      </c>
      <c r="H35" s="192" t="s">
        <v>193</v>
      </c>
    </row>
    <row r="36" spans="1:8" s="129" customFormat="1" ht="175.5" customHeight="1" x14ac:dyDescent="0.25">
      <c r="A36" s="259"/>
      <c r="B36" s="254" t="s">
        <v>202</v>
      </c>
      <c r="C36" s="212" t="s">
        <v>205</v>
      </c>
      <c r="D36" s="209">
        <v>0.04</v>
      </c>
      <c r="E36" s="218"/>
      <c r="F36" s="218"/>
      <c r="G36" s="221" t="s">
        <v>253</v>
      </c>
      <c r="H36" s="244" t="s">
        <v>257</v>
      </c>
    </row>
    <row r="37" spans="1:8" s="129" customFormat="1" ht="39" customHeight="1" x14ac:dyDescent="0.25">
      <c r="A37" s="259"/>
      <c r="B37" s="254"/>
      <c r="C37" s="212"/>
      <c r="D37" s="209"/>
      <c r="E37" s="227"/>
      <c r="F37" s="227"/>
      <c r="G37" s="221"/>
      <c r="H37" s="244"/>
    </row>
    <row r="38" spans="1:8" s="129" customFormat="1" ht="97.5" customHeight="1" x14ac:dyDescent="0.25">
      <c r="A38" s="256" t="s">
        <v>198</v>
      </c>
      <c r="B38" s="210" t="s">
        <v>215</v>
      </c>
      <c r="C38" s="181" t="s">
        <v>247</v>
      </c>
      <c r="D38" s="178">
        <v>1</v>
      </c>
      <c r="E38" s="217">
        <v>0.875</v>
      </c>
      <c r="F38" s="224">
        <v>0.94</v>
      </c>
      <c r="G38" s="184" t="s">
        <v>248</v>
      </c>
      <c r="H38" s="186" t="s">
        <v>249</v>
      </c>
    </row>
    <row r="39" spans="1:8" s="129" customFormat="1" ht="54" customHeight="1" x14ac:dyDescent="0.25">
      <c r="A39" s="257"/>
      <c r="B39" s="211"/>
      <c r="C39" s="181" t="s">
        <v>223</v>
      </c>
      <c r="D39" s="178">
        <v>1</v>
      </c>
      <c r="E39" s="218"/>
      <c r="F39" s="225"/>
      <c r="G39" s="179" t="s">
        <v>243</v>
      </c>
      <c r="H39" s="186" t="s">
        <v>204</v>
      </c>
    </row>
    <row r="40" spans="1:8" s="129" customFormat="1" ht="60" customHeight="1" x14ac:dyDescent="0.25">
      <c r="A40" s="257"/>
      <c r="B40" s="211"/>
      <c r="C40" s="181" t="s">
        <v>224</v>
      </c>
      <c r="D40" s="178">
        <v>1</v>
      </c>
      <c r="E40" s="218"/>
      <c r="F40" s="225"/>
      <c r="G40" s="179" t="s">
        <v>244</v>
      </c>
      <c r="H40" s="186" t="s">
        <v>229</v>
      </c>
    </row>
    <row r="41" spans="1:8" s="129" customFormat="1" ht="48.75" customHeight="1" x14ac:dyDescent="0.25">
      <c r="A41" s="257"/>
      <c r="B41" s="253"/>
      <c r="C41" s="182" t="s">
        <v>225</v>
      </c>
      <c r="D41" s="180">
        <v>0.5</v>
      </c>
      <c r="E41" s="227"/>
      <c r="F41" s="225"/>
      <c r="G41" s="183" t="s">
        <v>251</v>
      </c>
      <c r="H41" s="186" t="s">
        <v>250</v>
      </c>
    </row>
    <row r="42" spans="1:8" s="129" customFormat="1" ht="39" customHeight="1" x14ac:dyDescent="0.25">
      <c r="A42" s="257"/>
      <c r="B42" s="210" t="s">
        <v>220</v>
      </c>
      <c r="C42" s="251" t="s">
        <v>221</v>
      </c>
      <c r="D42" s="167">
        <v>1</v>
      </c>
      <c r="E42" s="262">
        <v>1</v>
      </c>
      <c r="F42" s="225"/>
      <c r="G42" s="222" t="s">
        <v>241</v>
      </c>
      <c r="H42" s="228" t="s">
        <v>242</v>
      </c>
    </row>
    <row r="43" spans="1:8" s="129" customFormat="1" ht="42" customHeight="1" x14ac:dyDescent="0.25">
      <c r="A43" s="258"/>
      <c r="B43" s="253"/>
      <c r="C43" s="252"/>
      <c r="D43" s="165">
        <v>1</v>
      </c>
      <c r="E43" s="263"/>
      <c r="F43" s="226"/>
      <c r="G43" s="223"/>
      <c r="H43" s="228"/>
    </row>
    <row r="44" spans="1:8" ht="28.5" customHeight="1" thickBot="1" x14ac:dyDescent="0.3">
      <c r="A44" s="232" t="s">
        <v>187</v>
      </c>
      <c r="B44" s="233"/>
      <c r="C44" s="233"/>
      <c r="D44" s="190">
        <v>0.88</v>
      </c>
      <c r="E44" s="191">
        <f>AVERAGE(E12:E43)</f>
        <v>0.89229166666666659</v>
      </c>
      <c r="F44" s="190">
        <v>0.84</v>
      </c>
      <c r="G44" s="150"/>
      <c r="H44" s="187"/>
    </row>
    <row r="45" spans="1:8" ht="15.75" x14ac:dyDescent="0.25">
      <c r="A45" s="151"/>
      <c r="B45" s="152"/>
      <c r="C45" s="153"/>
      <c r="D45" s="154"/>
      <c r="E45" s="155"/>
      <c r="F45" s="155"/>
      <c r="G45" s="155"/>
      <c r="H45" s="156"/>
    </row>
    <row r="46" spans="1:8" ht="0.75" customHeight="1" x14ac:dyDescent="0.25">
      <c r="A46" s="151"/>
      <c r="B46" s="152"/>
      <c r="C46" s="153"/>
      <c r="D46" s="157"/>
      <c r="E46" s="153"/>
      <c r="F46" s="153"/>
      <c r="G46" s="153"/>
      <c r="H46" s="158"/>
    </row>
    <row r="47" spans="1:8" ht="6" hidden="1" customHeight="1" x14ac:dyDescent="0.25">
      <c r="A47" s="151"/>
      <c r="B47" s="152"/>
      <c r="C47" s="153"/>
      <c r="D47" s="157"/>
      <c r="E47" s="153"/>
      <c r="F47" s="153"/>
      <c r="G47" s="153"/>
      <c r="H47" s="158"/>
    </row>
    <row r="48" spans="1:8" ht="15.75" hidden="1" x14ac:dyDescent="0.25">
      <c r="A48" s="151"/>
      <c r="B48" s="152"/>
      <c r="C48" s="153"/>
      <c r="D48" s="157"/>
      <c r="E48" s="153"/>
      <c r="F48" s="159"/>
      <c r="G48" s="159"/>
      <c r="H48" s="158"/>
    </row>
    <row r="49" spans="1:8" ht="15.75" x14ac:dyDescent="0.25">
      <c r="A49" s="151"/>
      <c r="B49" s="123"/>
      <c r="C49" s="152"/>
      <c r="D49" s="157"/>
      <c r="E49" s="153"/>
      <c r="F49" s="153"/>
      <c r="G49" s="153"/>
      <c r="H49" s="158"/>
    </row>
    <row r="50" spans="1:8" ht="15.75" x14ac:dyDescent="0.25">
      <c r="A50" s="151"/>
      <c r="B50" s="261"/>
      <c r="C50" s="261"/>
      <c r="D50" s="261"/>
      <c r="E50" s="153"/>
      <c r="F50" s="153"/>
      <c r="G50" s="153"/>
      <c r="H50" s="158"/>
    </row>
    <row r="51" spans="1:8" ht="15.75" x14ac:dyDescent="0.25">
      <c r="A51" s="151"/>
      <c r="B51" s="220" t="s">
        <v>188</v>
      </c>
      <c r="C51" s="220"/>
      <c r="D51" s="220"/>
      <c r="E51" s="153"/>
      <c r="F51" s="220" t="s">
        <v>206</v>
      </c>
      <c r="G51" s="220"/>
      <c r="H51" s="158"/>
    </row>
    <row r="52" spans="1:8" ht="15.75" x14ac:dyDescent="0.25">
      <c r="A52" s="151"/>
      <c r="B52" s="219" t="s">
        <v>189</v>
      </c>
      <c r="C52" s="219"/>
      <c r="D52" s="219"/>
      <c r="E52" s="153"/>
      <c r="F52" s="219" t="s">
        <v>190</v>
      </c>
      <c r="G52" s="219"/>
      <c r="H52" s="158"/>
    </row>
    <row r="53" spans="1:8" ht="16.5" thickBot="1" x14ac:dyDescent="0.3">
      <c r="A53" s="160"/>
      <c r="B53" s="161"/>
      <c r="C53" s="162"/>
      <c r="D53" s="163"/>
      <c r="E53" s="162"/>
      <c r="F53" s="162"/>
      <c r="G53" s="162"/>
      <c r="H53" s="164"/>
    </row>
  </sheetData>
  <dataConsolidate/>
  <mergeCells count="64">
    <mergeCell ref="H36:H37"/>
    <mergeCell ref="H30:H33"/>
    <mergeCell ref="G30:G33"/>
    <mergeCell ref="E27:E29"/>
    <mergeCell ref="G16:G22"/>
    <mergeCell ref="B16:B22"/>
    <mergeCell ref="C20:C22"/>
    <mergeCell ref="C36:C37"/>
    <mergeCell ref="E34:E37"/>
    <mergeCell ref="B50:D50"/>
    <mergeCell ref="E30:E33"/>
    <mergeCell ref="E42:E43"/>
    <mergeCell ref="E38:E41"/>
    <mergeCell ref="B51:D51"/>
    <mergeCell ref="B52:D52"/>
    <mergeCell ref="A30:A33"/>
    <mergeCell ref="C32:C33"/>
    <mergeCell ref="B42:B43"/>
    <mergeCell ref="B36:B37"/>
    <mergeCell ref="D32:D33"/>
    <mergeCell ref="B30:B33"/>
    <mergeCell ref="B38:B41"/>
    <mergeCell ref="A38:A43"/>
    <mergeCell ref="C42:C43"/>
    <mergeCell ref="D36:D37"/>
    <mergeCell ref="A34:A37"/>
    <mergeCell ref="B34:B35"/>
    <mergeCell ref="H42:H43"/>
    <mergeCell ref="H16:H22"/>
    <mergeCell ref="D20:D22"/>
    <mergeCell ref="E16:E22"/>
    <mergeCell ref="A44:C44"/>
    <mergeCell ref="A16:A29"/>
    <mergeCell ref="F16:F29"/>
    <mergeCell ref="H27:H29"/>
    <mergeCell ref="G27:G29"/>
    <mergeCell ref="B27:B29"/>
    <mergeCell ref="H23:H26"/>
    <mergeCell ref="G23:G26"/>
    <mergeCell ref="E23:E26"/>
    <mergeCell ref="B23:B26"/>
    <mergeCell ref="C18:C19"/>
    <mergeCell ref="D18:D19"/>
    <mergeCell ref="F52:G52"/>
    <mergeCell ref="F51:G51"/>
    <mergeCell ref="G36:G37"/>
    <mergeCell ref="F30:F33"/>
    <mergeCell ref="G42:G43"/>
    <mergeCell ref="F38:F43"/>
    <mergeCell ref="F34:F37"/>
    <mergeCell ref="A4:H4"/>
    <mergeCell ref="A6:H6"/>
    <mergeCell ref="B8:C8"/>
    <mergeCell ref="B10:C10"/>
    <mergeCell ref="A12:A15"/>
    <mergeCell ref="A5:H5"/>
    <mergeCell ref="A7:H7"/>
    <mergeCell ref="E12:E15"/>
    <mergeCell ref="F12:F15"/>
    <mergeCell ref="B12:B15"/>
    <mergeCell ref="C13:C14"/>
    <mergeCell ref="G12:G15"/>
    <mergeCell ref="H12:H15"/>
    <mergeCell ref="D13:D15"/>
  </mergeCells>
  <pageMargins left="0.23622047244094491" right="0.23622047244094491" top="0.74803149606299213" bottom="0.74803149606299213" header="0.31496062992125984" footer="0.31496062992125984"/>
  <pageSetup paperSize="5" scale="49" fitToHeight="0" orientation="landscape" horizontalDpi="4294967295" verticalDpi="4294967295" r:id="rId1"/>
  <headerFooter>
    <oddFooter>Página &amp;P</oddFooter>
  </headerFooter>
  <rowBreaks count="4" manualBreakCount="4">
    <brk id="15" max="16383" man="1"/>
    <brk id="26" max="16383" man="1"/>
    <brk id="33" max="16383" man="1"/>
    <brk id="35" max="8" man="1"/>
  </rowBreaks>
  <ignoredErrors>
    <ignoredError sqref="E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67" t="s">
        <v>166</v>
      </c>
      <c r="C3" s="267"/>
      <c r="D3" s="267"/>
      <c r="E3" s="267"/>
      <c r="F3" s="267"/>
      <c r="G3" s="267"/>
      <c r="H3" s="267"/>
      <c r="I3" s="267"/>
      <c r="J3" s="267"/>
      <c r="K3" s="267"/>
      <c r="L3" s="267"/>
    </row>
    <row r="4" spans="1:94" ht="22.5" x14ac:dyDescent="0.3">
      <c r="B4" s="268" t="s">
        <v>167</v>
      </c>
      <c r="C4" s="268"/>
      <c r="D4" s="268"/>
      <c r="E4" s="268"/>
      <c r="F4" s="268"/>
      <c r="G4" s="268"/>
      <c r="H4" s="268"/>
      <c r="I4" s="268"/>
      <c r="J4" s="268"/>
      <c r="K4" s="268"/>
      <c r="L4" s="268"/>
    </row>
    <row r="5" spans="1:94" ht="22.5" x14ac:dyDescent="0.3">
      <c r="B5" s="268" t="s">
        <v>168</v>
      </c>
      <c r="C5" s="268"/>
      <c r="D5" s="268"/>
      <c r="E5" s="268"/>
      <c r="F5" s="268"/>
      <c r="G5" s="268"/>
      <c r="H5" s="268"/>
      <c r="I5" s="268"/>
      <c r="J5" s="268"/>
      <c r="K5" s="268"/>
      <c r="L5" s="268"/>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313" t="s">
        <v>127</v>
      </c>
      <c r="M10" s="313"/>
      <c r="N10" s="313"/>
      <c r="O10" s="313"/>
      <c r="P10" s="313"/>
    </row>
    <row r="11" spans="1:94" ht="86.25" customHeight="1" x14ac:dyDescent="0.2">
      <c r="A11" s="111" t="s">
        <v>137</v>
      </c>
      <c r="B11" s="114"/>
      <c r="C11" s="115"/>
      <c r="D11" s="109"/>
      <c r="E11" s="312" t="s">
        <v>136</v>
      </c>
      <c r="F11" s="312"/>
      <c r="G11" s="312"/>
      <c r="H11" s="312"/>
      <c r="J11" s="108"/>
      <c r="K11" s="108"/>
      <c r="L11" s="313"/>
      <c r="M11" s="313"/>
      <c r="N11" s="313"/>
      <c r="O11" s="313"/>
      <c r="P11" s="313"/>
      <c r="AT11" s="294" t="s">
        <v>128</v>
      </c>
      <c r="AU11" s="294"/>
      <c r="AV11" s="294"/>
      <c r="AW11" s="294"/>
      <c r="AX11" s="294"/>
      <c r="AY11" s="294"/>
      <c r="AZ11" s="294"/>
      <c r="BA11" s="294"/>
      <c r="BB11" s="294"/>
      <c r="BC11" s="294"/>
      <c r="BD11" s="294"/>
      <c r="BE11" s="294"/>
      <c r="BF11" s="311" t="s">
        <v>129</v>
      </c>
      <c r="BG11" s="311"/>
    </row>
    <row r="12" spans="1:94" s="73" customFormat="1" ht="81" customHeight="1" x14ac:dyDescent="0.2">
      <c r="B12" s="272" t="s">
        <v>138</v>
      </c>
      <c r="C12" s="272" t="s">
        <v>165</v>
      </c>
      <c r="D12" s="300" t="s">
        <v>139</v>
      </c>
      <c r="E12" s="300" t="s">
        <v>140</v>
      </c>
      <c r="F12" s="303"/>
      <c r="G12" s="303"/>
      <c r="H12" s="303"/>
      <c r="I12" s="300" t="s">
        <v>141</v>
      </c>
      <c r="J12" s="299" t="s">
        <v>142</v>
      </c>
      <c r="K12" s="299" t="s">
        <v>143</v>
      </c>
      <c r="L12" s="304" t="s">
        <v>146</v>
      </c>
      <c r="M12" s="304"/>
      <c r="N12" s="304"/>
      <c r="O12" s="304"/>
      <c r="P12" s="304" t="s">
        <v>6</v>
      </c>
      <c r="Q12" s="310" t="s">
        <v>144</v>
      </c>
      <c r="R12" s="310"/>
      <c r="S12" s="310"/>
      <c r="T12" s="310"/>
      <c r="U12" s="304" t="s">
        <v>145</v>
      </c>
      <c r="V12" s="306" t="s">
        <v>147</v>
      </c>
      <c r="W12" s="307"/>
      <c r="X12" s="307"/>
      <c r="Y12" s="307"/>
      <c r="Z12" s="307"/>
      <c r="AA12" s="307"/>
      <c r="AB12" s="307"/>
      <c r="AC12" s="307"/>
      <c r="AD12" s="307"/>
      <c r="AE12" s="307"/>
      <c r="AF12" s="307"/>
      <c r="AG12" s="307"/>
      <c r="AH12" s="308" t="s">
        <v>148</v>
      </c>
      <c r="AI12" s="309"/>
      <c r="AJ12" s="309"/>
      <c r="AK12" s="309"/>
      <c r="AL12" s="309"/>
      <c r="AM12" s="309"/>
      <c r="AN12" s="309"/>
      <c r="AO12" s="309"/>
      <c r="AP12" s="309"/>
      <c r="AQ12" s="309"/>
      <c r="AR12" s="309"/>
      <c r="AS12" s="309"/>
      <c r="AT12" s="308" t="s">
        <v>149</v>
      </c>
      <c r="AU12" s="309"/>
      <c r="AV12" s="309"/>
      <c r="AW12" s="309"/>
      <c r="AX12" s="309"/>
      <c r="AY12" s="309"/>
      <c r="AZ12" s="309"/>
      <c r="BA12" s="309"/>
      <c r="BB12" s="309"/>
      <c r="BC12" s="309"/>
      <c r="BD12" s="309"/>
      <c r="BE12" s="309"/>
      <c r="BF12" s="299" t="s">
        <v>169</v>
      </c>
      <c r="BG12" s="299"/>
      <c r="BH12" s="300"/>
      <c r="BI12" s="300"/>
      <c r="BJ12" s="300"/>
      <c r="BK12" s="300"/>
      <c r="BL12" s="300"/>
      <c r="BM12" s="300"/>
      <c r="BN12" s="300"/>
      <c r="BO12" s="104"/>
      <c r="BP12" s="301" t="s">
        <v>152</v>
      </c>
      <c r="BQ12" s="297">
        <v>2021</v>
      </c>
      <c r="BR12" s="298"/>
      <c r="BS12" s="298"/>
      <c r="BT12" s="298"/>
      <c r="BU12" s="298"/>
      <c r="BV12" s="298"/>
      <c r="BW12" s="298"/>
      <c r="BX12" s="298"/>
      <c r="BY12" s="298"/>
      <c r="BZ12" s="298"/>
      <c r="CA12" s="298"/>
      <c r="CB12" s="298"/>
      <c r="CC12" s="297">
        <v>2022</v>
      </c>
      <c r="CD12" s="298"/>
      <c r="CE12" s="298"/>
      <c r="CF12" s="298"/>
      <c r="CG12" s="298"/>
      <c r="CH12" s="298"/>
      <c r="CI12" s="298"/>
      <c r="CJ12" s="298"/>
      <c r="CK12" s="298"/>
      <c r="CL12" s="298"/>
      <c r="CM12" s="298"/>
      <c r="CN12" s="298"/>
    </row>
    <row r="13" spans="1:94" s="73" customFormat="1" ht="241.5" customHeight="1" x14ac:dyDescent="0.2">
      <c r="B13" s="273"/>
      <c r="C13" s="273"/>
      <c r="D13" s="303"/>
      <c r="E13" s="81" t="s">
        <v>7</v>
      </c>
      <c r="F13" s="24" t="s">
        <v>8</v>
      </c>
      <c r="G13" s="81" t="s">
        <v>9</v>
      </c>
      <c r="H13" s="81" t="s">
        <v>10</v>
      </c>
      <c r="I13" s="300"/>
      <c r="J13" s="300"/>
      <c r="K13" s="300"/>
      <c r="L13" s="25" t="s">
        <v>86</v>
      </c>
      <c r="M13" s="25" t="s">
        <v>87</v>
      </c>
      <c r="N13" s="25" t="s">
        <v>88</v>
      </c>
      <c r="O13" s="25" t="s">
        <v>89</v>
      </c>
      <c r="P13" s="305"/>
      <c r="Q13" s="116" t="s">
        <v>86</v>
      </c>
      <c r="R13" s="113" t="s">
        <v>87</v>
      </c>
      <c r="S13" s="113" t="s">
        <v>88</v>
      </c>
      <c r="T13" s="113" t="s">
        <v>89</v>
      </c>
      <c r="U13" s="305"/>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302"/>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80"/>
      <c r="F15" s="280"/>
      <c r="G15" s="280"/>
      <c r="H15" s="280"/>
      <c r="I15" s="280"/>
      <c r="J15" s="280"/>
      <c r="K15" s="280"/>
      <c r="L15" s="280"/>
      <c r="M15" s="280"/>
      <c r="N15" s="280"/>
      <c r="O15" s="280"/>
      <c r="P15" s="280"/>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69"/>
      <c r="C16" s="269"/>
      <c r="D16" s="31" t="s">
        <v>41</v>
      </c>
      <c r="E16" s="47">
        <v>3</v>
      </c>
      <c r="F16" s="47">
        <v>0</v>
      </c>
      <c r="G16" s="47">
        <v>0</v>
      </c>
      <c r="H16" s="47">
        <v>0</v>
      </c>
      <c r="I16" s="275"/>
      <c r="J16" s="277" t="s">
        <v>150</v>
      </c>
      <c r="K16" s="314" t="s">
        <v>1</v>
      </c>
      <c r="L16" s="271">
        <v>0</v>
      </c>
      <c r="M16" s="271">
        <v>100000</v>
      </c>
      <c r="N16" s="271">
        <v>0</v>
      </c>
      <c r="O16" s="271">
        <v>0</v>
      </c>
      <c r="P16" s="271">
        <f>SUM(L16:O17)</f>
        <v>100000</v>
      </c>
      <c r="Q16" s="271"/>
      <c r="R16" s="271"/>
      <c r="S16" s="271"/>
      <c r="T16" s="271"/>
      <c r="U16" s="271">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274"/>
      <c r="C17" s="274"/>
      <c r="D17" s="31" t="s">
        <v>85</v>
      </c>
      <c r="E17" s="47">
        <v>6</v>
      </c>
      <c r="F17" s="47">
        <v>0</v>
      </c>
      <c r="G17" s="47">
        <v>0</v>
      </c>
      <c r="H17" s="47">
        <v>0</v>
      </c>
      <c r="I17" s="275"/>
      <c r="J17" s="277"/>
      <c r="K17" s="314"/>
      <c r="L17" s="271"/>
      <c r="M17" s="271"/>
      <c r="N17" s="271"/>
      <c r="O17" s="271"/>
      <c r="P17" s="271"/>
      <c r="Q17" s="271"/>
      <c r="R17" s="271"/>
      <c r="S17" s="271"/>
      <c r="T17" s="271"/>
      <c r="U17" s="271"/>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270"/>
      <c r="C18" s="270"/>
      <c r="D18" s="27" t="s">
        <v>109</v>
      </c>
      <c r="E18" s="57">
        <v>0</v>
      </c>
      <c r="F18" s="57">
        <v>0.5</v>
      </c>
      <c r="G18" s="57">
        <v>0</v>
      </c>
      <c r="H18" s="57">
        <v>0</v>
      </c>
      <c r="I18" s="275"/>
      <c r="J18" s="277"/>
      <c r="K18" s="314"/>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281"/>
      <c r="F20" s="281"/>
      <c r="G20" s="281"/>
      <c r="H20" s="281"/>
      <c r="I20" s="281"/>
      <c r="J20" s="281"/>
      <c r="K20" s="281"/>
      <c r="L20" s="281"/>
      <c r="M20" s="281"/>
      <c r="N20" s="281"/>
      <c r="O20" s="281"/>
      <c r="P20" s="281"/>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69"/>
      <c r="C21" s="269"/>
      <c r="D21" s="31" t="s">
        <v>39</v>
      </c>
      <c r="E21" s="47">
        <v>3</v>
      </c>
      <c r="F21" s="275">
        <v>0</v>
      </c>
      <c r="G21" s="275">
        <v>0</v>
      </c>
      <c r="H21" s="275">
        <v>0</v>
      </c>
      <c r="I21" s="275"/>
      <c r="J21" s="277" t="s">
        <v>151</v>
      </c>
      <c r="K21" s="275"/>
      <c r="L21" s="271">
        <v>0</v>
      </c>
      <c r="M21" s="271">
        <v>50000</v>
      </c>
      <c r="N21" s="271">
        <v>0</v>
      </c>
      <c r="O21" s="271">
        <v>0</v>
      </c>
      <c r="P21" s="271">
        <f>SUM(L21:O22)</f>
        <v>50000</v>
      </c>
      <c r="Q21" s="271"/>
      <c r="R21" s="271"/>
      <c r="S21" s="271"/>
      <c r="T21" s="271"/>
      <c r="U21" s="271">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274"/>
      <c r="C22" s="274"/>
      <c r="D22" s="31" t="s">
        <v>40</v>
      </c>
      <c r="E22" s="47">
        <v>4</v>
      </c>
      <c r="F22" s="275"/>
      <c r="G22" s="275"/>
      <c r="H22" s="275"/>
      <c r="I22" s="275"/>
      <c r="J22" s="277"/>
      <c r="K22" s="275"/>
      <c r="L22" s="271"/>
      <c r="M22" s="271"/>
      <c r="N22" s="271"/>
      <c r="O22" s="271"/>
      <c r="P22" s="271"/>
      <c r="Q22" s="271"/>
      <c r="R22" s="271"/>
      <c r="S22" s="271"/>
      <c r="T22" s="271"/>
      <c r="U22" s="271"/>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270"/>
      <c r="C23" s="270"/>
      <c r="D23" s="27" t="s">
        <v>109</v>
      </c>
      <c r="E23" s="57">
        <v>0</v>
      </c>
      <c r="F23" s="57">
        <v>0.5</v>
      </c>
      <c r="G23" s="57">
        <v>0</v>
      </c>
      <c r="H23" s="57">
        <v>0</v>
      </c>
      <c r="I23" s="275"/>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80"/>
      <c r="F25" s="280"/>
      <c r="G25" s="280"/>
      <c r="H25" s="280"/>
      <c r="I25" s="280"/>
      <c r="J25" s="280"/>
      <c r="K25" s="280"/>
      <c r="L25" s="280"/>
      <c r="M25" s="280"/>
      <c r="N25" s="280"/>
      <c r="O25" s="280"/>
      <c r="P25" s="280"/>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282"/>
      <c r="J26" s="277" t="s">
        <v>154</v>
      </c>
      <c r="K26" s="276"/>
      <c r="L26" s="271">
        <v>0</v>
      </c>
      <c r="M26" s="271">
        <v>0</v>
      </c>
      <c r="N26" s="271">
        <v>100000</v>
      </c>
      <c r="O26" s="271">
        <v>0</v>
      </c>
      <c r="P26" s="271">
        <f>SUM(L26:O27)</f>
        <v>100000</v>
      </c>
      <c r="Q26" s="271"/>
      <c r="R26" s="271"/>
      <c r="S26" s="271"/>
      <c r="T26" s="271"/>
      <c r="U26" s="271">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283"/>
      <c r="J27" s="277"/>
      <c r="K27" s="276"/>
      <c r="L27" s="271"/>
      <c r="M27" s="271"/>
      <c r="N27" s="271"/>
      <c r="O27" s="271"/>
      <c r="P27" s="271"/>
      <c r="Q27" s="271"/>
      <c r="R27" s="271"/>
      <c r="S27" s="271"/>
      <c r="T27" s="271"/>
      <c r="U27" s="271"/>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80"/>
      <c r="F29" s="280"/>
      <c r="G29" s="280"/>
      <c r="H29" s="280"/>
      <c r="I29" s="280"/>
      <c r="J29" s="280"/>
      <c r="K29" s="280"/>
      <c r="L29" s="280"/>
      <c r="M29" s="280"/>
      <c r="N29" s="280"/>
      <c r="O29" s="280"/>
      <c r="P29" s="280"/>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69"/>
      <c r="C30" s="269"/>
      <c r="D30" s="31" t="s">
        <v>48</v>
      </c>
      <c r="E30" s="57">
        <v>3</v>
      </c>
      <c r="F30" s="57">
        <v>0</v>
      </c>
      <c r="G30" s="57">
        <v>0</v>
      </c>
      <c r="H30" s="57">
        <v>0</v>
      </c>
      <c r="I30" s="276"/>
      <c r="J30" s="277" t="s">
        <v>155</v>
      </c>
      <c r="K30" s="276"/>
      <c r="L30" s="271">
        <v>0</v>
      </c>
      <c r="M30" s="271">
        <v>0</v>
      </c>
      <c r="N30" s="271">
        <v>50000</v>
      </c>
      <c r="O30" s="271">
        <v>0</v>
      </c>
      <c r="P30" s="271">
        <f>+SUM(L30:O31)</f>
        <v>50000</v>
      </c>
      <c r="Q30" s="271">
        <v>0</v>
      </c>
      <c r="R30" s="271"/>
      <c r="S30" s="271"/>
      <c r="T30" s="271"/>
      <c r="U30" s="271">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270"/>
      <c r="C31" s="270"/>
      <c r="D31" s="31" t="s">
        <v>40</v>
      </c>
      <c r="E31" s="57">
        <v>4</v>
      </c>
      <c r="F31" s="57">
        <v>0</v>
      </c>
      <c r="G31" s="57">
        <v>0</v>
      </c>
      <c r="H31" s="57">
        <v>0</v>
      </c>
      <c r="I31" s="276"/>
      <c r="J31" s="277"/>
      <c r="K31" s="276"/>
      <c r="L31" s="271"/>
      <c r="M31" s="271"/>
      <c r="N31" s="271"/>
      <c r="O31" s="271"/>
      <c r="P31" s="271"/>
      <c r="Q31" s="271"/>
      <c r="R31" s="271"/>
      <c r="S31" s="271"/>
      <c r="T31" s="271"/>
      <c r="U31" s="271"/>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281" t="s">
        <v>1</v>
      </c>
      <c r="F33" s="281"/>
      <c r="G33" s="281"/>
      <c r="H33" s="281"/>
      <c r="I33" s="281"/>
      <c r="J33" s="281"/>
      <c r="K33" s="281"/>
      <c r="L33" s="281"/>
      <c r="M33" s="281"/>
      <c r="N33" s="281"/>
      <c r="O33" s="281"/>
      <c r="P33" s="281"/>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282"/>
      <c r="J34" s="277" t="s">
        <v>156</v>
      </c>
      <c r="K34" s="276"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283"/>
      <c r="J35" s="277"/>
      <c r="K35" s="276"/>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80"/>
      <c r="F37" s="280"/>
      <c r="G37" s="280"/>
      <c r="H37" s="280"/>
      <c r="I37" s="280"/>
      <c r="J37" s="280"/>
      <c r="K37" s="280"/>
      <c r="L37" s="280"/>
      <c r="M37" s="280"/>
      <c r="N37" s="280"/>
      <c r="O37" s="280"/>
      <c r="P37" s="280"/>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282"/>
      <c r="J38" s="277" t="s">
        <v>157</v>
      </c>
      <c r="K38" s="57" t="s">
        <v>27</v>
      </c>
      <c r="L38" s="278">
        <v>0</v>
      </c>
      <c r="M38" s="278">
        <v>0</v>
      </c>
      <c r="N38" s="278">
        <v>50000</v>
      </c>
      <c r="O38" s="278">
        <v>0</v>
      </c>
      <c r="P38" s="278">
        <f>SUM(L38:O39)</f>
        <v>50000</v>
      </c>
      <c r="Q38" s="278">
        <v>0</v>
      </c>
      <c r="R38" s="278"/>
      <c r="S38" s="278"/>
      <c r="T38" s="278"/>
      <c r="U38" s="278">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283"/>
      <c r="J39" s="277"/>
      <c r="K39" s="57"/>
      <c r="L39" s="279"/>
      <c r="M39" s="279"/>
      <c r="N39" s="279"/>
      <c r="O39" s="279"/>
      <c r="P39" s="279"/>
      <c r="Q39" s="279"/>
      <c r="R39" s="279"/>
      <c r="S39" s="279"/>
      <c r="T39" s="279"/>
      <c r="U39" s="279"/>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80"/>
      <c r="F41" s="280"/>
      <c r="G41" s="280"/>
      <c r="H41" s="280"/>
      <c r="I41" s="280"/>
      <c r="J41" s="280"/>
      <c r="K41" s="280"/>
      <c r="L41" s="280"/>
      <c r="M41" s="280"/>
      <c r="N41" s="280"/>
      <c r="O41" s="280"/>
      <c r="P41" s="280"/>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276"/>
      <c r="J42" s="277" t="s">
        <v>158</v>
      </c>
      <c r="K42" s="276" t="s">
        <v>27</v>
      </c>
      <c r="L42" s="271">
        <v>0</v>
      </c>
      <c r="M42" s="271">
        <v>50000</v>
      </c>
      <c r="N42" s="271">
        <v>0</v>
      </c>
      <c r="O42" s="271">
        <v>0</v>
      </c>
      <c r="P42" s="271">
        <f>SUM(L42:O43)</f>
        <v>50000</v>
      </c>
      <c r="Q42" s="271">
        <v>0</v>
      </c>
      <c r="R42" s="271"/>
      <c r="S42" s="271"/>
      <c r="T42" s="271"/>
      <c r="U42" s="271">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276"/>
      <c r="J43" s="277"/>
      <c r="K43" s="276"/>
      <c r="L43" s="271"/>
      <c r="M43" s="271"/>
      <c r="N43" s="271"/>
      <c r="O43" s="271"/>
      <c r="P43" s="271"/>
      <c r="Q43" s="271"/>
      <c r="R43" s="271"/>
      <c r="S43" s="271"/>
      <c r="T43" s="271"/>
      <c r="U43" s="271"/>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80"/>
      <c r="F45" s="280"/>
      <c r="G45" s="280"/>
      <c r="H45" s="280"/>
      <c r="I45" s="280"/>
      <c r="J45" s="280"/>
      <c r="K45" s="280"/>
      <c r="L45" s="280"/>
      <c r="M45" s="280"/>
      <c r="N45" s="280"/>
      <c r="O45" s="280"/>
      <c r="P45" s="280"/>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75" t="s">
        <v>42</v>
      </c>
      <c r="J46" s="275" t="s">
        <v>159</v>
      </c>
      <c r="K46" s="275" t="s">
        <v>45</v>
      </c>
      <c r="L46" s="271">
        <v>0</v>
      </c>
      <c r="M46" s="271">
        <v>50000</v>
      </c>
      <c r="N46" s="271">
        <v>0</v>
      </c>
      <c r="O46" s="271">
        <v>0</v>
      </c>
      <c r="P46" s="271">
        <f>SUM(L46:O47)</f>
        <v>50000</v>
      </c>
      <c r="Q46" s="271">
        <v>0</v>
      </c>
      <c r="R46" s="271">
        <v>50000</v>
      </c>
      <c r="S46" s="271">
        <v>0</v>
      </c>
      <c r="T46" s="271">
        <v>0</v>
      </c>
      <c r="U46" s="271">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75"/>
      <c r="J47" s="275"/>
      <c r="K47" s="275"/>
      <c r="L47" s="271"/>
      <c r="M47" s="271"/>
      <c r="N47" s="271"/>
      <c r="O47" s="271"/>
      <c r="P47" s="271"/>
      <c r="Q47" s="271"/>
      <c r="R47" s="271"/>
      <c r="S47" s="271"/>
      <c r="T47" s="271"/>
      <c r="U47" s="271"/>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80"/>
      <c r="F49" s="280"/>
      <c r="G49" s="280"/>
      <c r="H49" s="280"/>
      <c r="I49" s="280"/>
      <c r="J49" s="280"/>
      <c r="K49" s="280"/>
      <c r="L49" s="280"/>
      <c r="M49" s="280"/>
      <c r="N49" s="280"/>
      <c r="O49" s="280"/>
      <c r="P49" s="280"/>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277" t="s">
        <v>160</v>
      </c>
      <c r="K50" s="276"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277"/>
      <c r="K51" s="276"/>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276"/>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276"/>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80"/>
      <c r="F55" s="280"/>
      <c r="G55" s="280"/>
      <c r="H55" s="280"/>
      <c r="I55" s="280"/>
      <c r="J55" s="280"/>
      <c r="K55" s="280"/>
      <c r="L55" s="280"/>
      <c r="M55" s="280"/>
      <c r="N55" s="280"/>
      <c r="O55" s="280"/>
      <c r="P55" s="280"/>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276" t="s">
        <v>50</v>
      </c>
      <c r="J56" s="277" t="s">
        <v>163</v>
      </c>
      <c r="K56" s="276" t="s">
        <v>27</v>
      </c>
      <c r="L56" s="271">
        <v>0</v>
      </c>
      <c r="M56" s="271">
        <v>0</v>
      </c>
      <c r="N56" s="271">
        <v>50000</v>
      </c>
      <c r="O56" s="271">
        <v>0</v>
      </c>
      <c r="P56" s="271">
        <f>SUM(L56:O57)</f>
        <v>50000</v>
      </c>
      <c r="Q56" s="271">
        <v>0</v>
      </c>
      <c r="R56" s="271">
        <v>0</v>
      </c>
      <c r="S56" s="271">
        <v>50000</v>
      </c>
      <c r="T56" s="271">
        <v>0</v>
      </c>
      <c r="U56" s="271">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276"/>
      <c r="J57" s="277"/>
      <c r="K57" s="276"/>
      <c r="L57" s="271"/>
      <c r="M57" s="271"/>
      <c r="N57" s="271"/>
      <c r="O57" s="271"/>
      <c r="P57" s="271"/>
      <c r="Q57" s="271"/>
      <c r="R57" s="271"/>
      <c r="S57" s="271"/>
      <c r="T57" s="271"/>
      <c r="U57" s="271"/>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80"/>
      <c r="F59" s="280"/>
      <c r="G59" s="280"/>
      <c r="H59" s="280"/>
      <c r="I59" s="280"/>
      <c r="J59" s="280"/>
      <c r="K59" s="280"/>
      <c r="L59" s="280"/>
      <c r="M59" s="280"/>
      <c r="N59" s="280"/>
      <c r="O59" s="280"/>
      <c r="P59" s="280"/>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276"/>
      <c r="J60" s="277" t="s">
        <v>163</v>
      </c>
      <c r="K60" s="276"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276"/>
      <c r="J61" s="277"/>
      <c r="K61" s="276"/>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276"/>
      <c r="J62" s="31" t="s">
        <v>164</v>
      </c>
      <c r="K62" s="276"/>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80"/>
      <c r="F64" s="280"/>
      <c r="G64" s="280"/>
      <c r="H64" s="280"/>
      <c r="I64" s="280"/>
      <c r="J64" s="280"/>
      <c r="K64" s="280"/>
      <c r="L64" s="280"/>
      <c r="M64" s="280"/>
      <c r="N64" s="280"/>
      <c r="O64" s="280"/>
      <c r="P64" s="280"/>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276"/>
      <c r="J65" s="275" t="s">
        <v>34</v>
      </c>
      <c r="K65" s="276"/>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276"/>
      <c r="J66" s="275"/>
      <c r="K66" s="276"/>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80"/>
      <c r="F68" s="280"/>
      <c r="G68" s="280"/>
      <c r="H68" s="280"/>
      <c r="I68" s="280"/>
      <c r="J68" s="280"/>
      <c r="K68" s="280"/>
      <c r="L68" s="280"/>
      <c r="M68" s="280"/>
      <c r="N68" s="280"/>
      <c r="O68" s="280"/>
      <c r="P68" s="280"/>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75" t="s">
        <v>34</v>
      </c>
      <c r="K69" s="282"/>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75"/>
      <c r="K70" s="283"/>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80"/>
      <c r="F72" s="280"/>
      <c r="G72" s="280"/>
      <c r="H72" s="280"/>
      <c r="I72" s="280"/>
      <c r="J72" s="280"/>
      <c r="K72" s="280"/>
      <c r="L72" s="280"/>
      <c r="M72" s="280"/>
      <c r="N72" s="280"/>
      <c r="O72" s="280"/>
      <c r="P72" s="280"/>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80"/>
      <c r="F75" s="280"/>
      <c r="G75" s="280"/>
      <c r="H75" s="280"/>
      <c r="I75" s="280"/>
      <c r="J75" s="280"/>
      <c r="K75" s="280"/>
      <c r="L75" s="280"/>
      <c r="M75" s="280"/>
      <c r="N75" s="280"/>
      <c r="O75" s="280"/>
      <c r="P75" s="280"/>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276" t="s">
        <v>23</v>
      </c>
      <c r="J76" s="277" t="s">
        <v>34</v>
      </c>
      <c r="K76" s="276" t="s">
        <v>46</v>
      </c>
      <c r="L76" s="271">
        <v>0</v>
      </c>
      <c r="M76" s="271">
        <v>50000</v>
      </c>
      <c r="N76" s="271">
        <v>0</v>
      </c>
      <c r="O76" s="271">
        <v>0</v>
      </c>
      <c r="P76" s="271">
        <f>SUM(L76:O77)</f>
        <v>50000</v>
      </c>
      <c r="Q76" s="271">
        <v>0</v>
      </c>
      <c r="R76" s="271">
        <v>50000</v>
      </c>
      <c r="S76" s="271">
        <v>0</v>
      </c>
      <c r="T76" s="271">
        <v>0</v>
      </c>
      <c r="U76" s="271">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276"/>
      <c r="J77" s="277"/>
      <c r="K77" s="276"/>
      <c r="L77" s="271"/>
      <c r="M77" s="271"/>
      <c r="N77" s="271"/>
      <c r="O77" s="271"/>
      <c r="P77" s="271"/>
      <c r="Q77" s="271"/>
      <c r="R77" s="271"/>
      <c r="S77" s="271"/>
      <c r="T77" s="271"/>
      <c r="U77" s="271"/>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80"/>
      <c r="F79" s="280"/>
      <c r="G79" s="280"/>
      <c r="H79" s="280"/>
      <c r="I79" s="280"/>
      <c r="J79" s="280"/>
      <c r="K79" s="280"/>
      <c r="L79" s="280"/>
      <c r="M79" s="280"/>
      <c r="N79" s="280"/>
      <c r="O79" s="280"/>
      <c r="P79" s="280"/>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80"/>
      <c r="F82" s="280"/>
      <c r="G82" s="280"/>
      <c r="H82" s="280"/>
      <c r="I82" s="280"/>
      <c r="J82" s="280"/>
      <c r="K82" s="280"/>
      <c r="L82" s="280"/>
      <c r="M82" s="280"/>
      <c r="N82" s="280"/>
      <c r="O82" s="280"/>
      <c r="P82" s="280"/>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80"/>
      <c r="F85" s="280"/>
      <c r="G85" s="280"/>
      <c r="H85" s="280"/>
      <c r="I85" s="280"/>
      <c r="J85" s="280"/>
      <c r="K85" s="280"/>
      <c r="L85" s="280"/>
      <c r="M85" s="280"/>
      <c r="N85" s="280"/>
      <c r="O85" s="280"/>
      <c r="P85" s="280"/>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287" t="s">
        <v>24</v>
      </c>
      <c r="E88" s="288"/>
      <c r="F88" s="288"/>
      <c r="G88" s="288"/>
      <c r="H88" s="288"/>
      <c r="I88" s="288"/>
      <c r="J88" s="288"/>
      <c r="K88" s="289"/>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290"/>
      <c r="AU88" s="290"/>
      <c r="AV88" s="290"/>
      <c r="AW88" s="290"/>
      <c r="AX88" s="290"/>
      <c r="AY88" s="290"/>
      <c r="AZ88" s="290"/>
      <c r="BA88" s="290"/>
      <c r="BB88" s="290"/>
      <c r="BC88" s="290"/>
      <c r="BD88" s="290"/>
      <c r="BE88" s="290"/>
      <c r="BF88" s="290"/>
      <c r="BG88" s="290"/>
      <c r="BH88" s="290"/>
      <c r="BI88" s="290"/>
      <c r="BJ88" s="290"/>
      <c r="BK88" s="290"/>
      <c r="BL88" s="290"/>
      <c r="BM88" s="290"/>
      <c r="BN88" s="291"/>
      <c r="BO88" s="91"/>
      <c r="BP88" s="295"/>
      <c r="BQ88" s="290"/>
      <c r="BR88" s="290"/>
      <c r="BS88" s="290"/>
      <c r="BT88" s="290"/>
      <c r="BU88" s="290"/>
      <c r="BV88" s="290"/>
      <c r="BW88" s="290"/>
      <c r="BX88" s="290"/>
      <c r="BY88" s="290"/>
      <c r="BZ88" s="290"/>
      <c r="CA88" s="290"/>
      <c r="CB88" s="290"/>
      <c r="CC88" s="290"/>
      <c r="CD88" s="290"/>
      <c r="CE88" s="290"/>
      <c r="CF88" s="290"/>
      <c r="CG88" s="290"/>
      <c r="CH88" s="290"/>
      <c r="CI88" s="290"/>
      <c r="CJ88" s="290"/>
      <c r="CK88" s="290"/>
      <c r="CL88" s="291"/>
      <c r="CM88" s="72"/>
      <c r="CN88" s="72"/>
      <c r="CP88" s="294"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294"/>
    </row>
    <row r="90" spans="1:94" ht="28.5" customHeight="1" x14ac:dyDescent="0.2">
      <c r="A90" s="86">
        <v>0.1</v>
      </c>
      <c r="B90" s="86"/>
      <c r="C90" s="86"/>
      <c r="D90" s="284" t="s">
        <v>25</v>
      </c>
      <c r="E90" s="285"/>
      <c r="F90" s="285"/>
      <c r="G90" s="285"/>
      <c r="H90" s="285"/>
      <c r="I90" s="285"/>
      <c r="J90" s="285"/>
      <c r="K90" s="286"/>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292"/>
      <c r="AU90" s="292"/>
      <c r="AV90" s="292"/>
      <c r="AW90" s="292"/>
      <c r="AX90" s="292"/>
      <c r="AY90" s="292"/>
      <c r="AZ90" s="292"/>
      <c r="BA90" s="292"/>
      <c r="BB90" s="292"/>
      <c r="BC90" s="292"/>
      <c r="BD90" s="292"/>
      <c r="BE90" s="292"/>
      <c r="BF90" s="292"/>
      <c r="BG90" s="292"/>
      <c r="BH90" s="292"/>
      <c r="BI90" s="292"/>
      <c r="BJ90" s="292"/>
      <c r="BK90" s="292"/>
      <c r="BL90" s="292"/>
      <c r="BM90" s="292"/>
      <c r="BN90" s="293"/>
      <c r="BO90" s="92"/>
      <c r="BP90" s="296"/>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3"/>
      <c r="CM90" s="41"/>
      <c r="CN90" s="41"/>
      <c r="CP90" s="294"/>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294"/>
    </row>
    <row r="92" spans="1:94" ht="28.5" customHeight="1" x14ac:dyDescent="0.2">
      <c r="D92" s="287" t="s">
        <v>26</v>
      </c>
      <c r="E92" s="288"/>
      <c r="F92" s="288"/>
      <c r="G92" s="288"/>
      <c r="H92" s="288"/>
      <c r="I92" s="288"/>
      <c r="J92" s="288"/>
      <c r="K92" s="289"/>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290"/>
      <c r="AU92" s="290"/>
      <c r="AV92" s="290"/>
      <c r="AW92" s="290"/>
      <c r="AX92" s="290"/>
      <c r="AY92" s="290"/>
      <c r="AZ92" s="290"/>
      <c r="BA92" s="290"/>
      <c r="BB92" s="290"/>
      <c r="BC92" s="290"/>
      <c r="BD92" s="290"/>
      <c r="BE92" s="290"/>
      <c r="BF92" s="290"/>
      <c r="BG92" s="290"/>
      <c r="BH92" s="290"/>
      <c r="BI92" s="290"/>
      <c r="BJ92" s="290"/>
      <c r="BK92" s="290"/>
      <c r="BL92" s="290"/>
      <c r="BM92" s="290"/>
      <c r="BN92" s="291"/>
      <c r="BO92" s="91"/>
      <c r="BP92" s="295"/>
      <c r="BQ92" s="290"/>
      <c r="BR92" s="290"/>
      <c r="BS92" s="290"/>
      <c r="BT92" s="290"/>
      <c r="BU92" s="290"/>
      <c r="BV92" s="290"/>
      <c r="BW92" s="290"/>
      <c r="BX92" s="290"/>
      <c r="BY92" s="290"/>
      <c r="BZ92" s="290"/>
      <c r="CA92" s="290"/>
      <c r="CB92" s="290"/>
      <c r="CC92" s="290"/>
      <c r="CD92" s="290"/>
      <c r="CE92" s="290"/>
      <c r="CF92" s="290"/>
      <c r="CG92" s="290"/>
      <c r="CH92" s="290"/>
      <c r="CI92" s="290"/>
      <c r="CJ92" s="290"/>
      <c r="CK92" s="290"/>
      <c r="CL92" s="291"/>
      <c r="CM92" s="72"/>
      <c r="CN92" s="72"/>
      <c r="CP92" s="294"/>
    </row>
  </sheetData>
  <dataConsolidate/>
  <mergeCells count="191">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E20:P20"/>
    <mergeCell ref="F21:F22"/>
    <mergeCell ref="P26:P27"/>
    <mergeCell ref="I26:I27"/>
    <mergeCell ref="J26:J27"/>
    <mergeCell ref="O16:O17"/>
    <mergeCell ref="J16:J18"/>
    <mergeCell ref="I21:I23"/>
    <mergeCell ref="J21:J22"/>
    <mergeCell ref="M26:M27"/>
    <mergeCell ref="N26:N27"/>
    <mergeCell ref="O26:O27"/>
    <mergeCell ref="L26:L27"/>
    <mergeCell ref="E49:P49"/>
    <mergeCell ref="J50:J51"/>
    <mergeCell ref="K50:K53"/>
    <mergeCell ref="E45:P45"/>
    <mergeCell ref="I46:I47"/>
    <mergeCell ref="J46:J47"/>
    <mergeCell ref="K46:K47"/>
    <mergeCell ref="L46:L47"/>
    <mergeCell ref="M46:M47"/>
    <mergeCell ref="N46:N47"/>
    <mergeCell ref="P46:P47"/>
    <mergeCell ref="O46:O47"/>
    <mergeCell ref="Q21:Q22"/>
    <mergeCell ref="R21:R22"/>
    <mergeCell ref="S21:S22"/>
    <mergeCell ref="T21:T22"/>
    <mergeCell ref="U21:U22"/>
    <mergeCell ref="E37:P37"/>
    <mergeCell ref="J38:J39"/>
    <mergeCell ref="K21:K22"/>
    <mergeCell ref="H21:H22"/>
    <mergeCell ref="P38:P39"/>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313" t="s">
        <v>127</v>
      </c>
      <c r="K3" s="313"/>
      <c r="L3" s="313"/>
      <c r="M3" s="313"/>
      <c r="N3" s="313"/>
    </row>
    <row r="4" spans="1:65" ht="86.25" customHeight="1" x14ac:dyDescent="0.2">
      <c r="A4" s="111" t="s">
        <v>137</v>
      </c>
      <c r="B4" s="109"/>
      <c r="C4" s="312" t="s">
        <v>136</v>
      </c>
      <c r="D4" s="312"/>
      <c r="E4" s="312"/>
      <c r="F4" s="312"/>
      <c r="H4" s="108"/>
      <c r="I4" s="108"/>
      <c r="J4" s="313"/>
      <c r="K4" s="313"/>
      <c r="L4" s="313"/>
      <c r="M4" s="313"/>
      <c r="N4" s="313"/>
      <c r="O4" s="315" t="s">
        <v>132</v>
      </c>
      <c r="P4" s="294"/>
      <c r="Q4" s="294" t="s">
        <v>128</v>
      </c>
      <c r="R4" s="294"/>
      <c r="S4" s="294"/>
      <c r="T4" s="294"/>
      <c r="U4" s="294"/>
      <c r="V4" s="294"/>
      <c r="W4" s="294"/>
      <c r="X4" s="294"/>
      <c r="Y4" s="294"/>
      <c r="Z4" s="294"/>
      <c r="AA4" s="294"/>
      <c r="AB4" s="294"/>
      <c r="AC4" s="311" t="s">
        <v>129</v>
      </c>
      <c r="AD4" s="311"/>
    </row>
    <row r="5" spans="1:65" s="73" customFormat="1" ht="51" customHeight="1" x14ac:dyDescent="0.2">
      <c r="B5" s="303" t="s">
        <v>0</v>
      </c>
      <c r="C5" s="303" t="s">
        <v>3</v>
      </c>
      <c r="D5" s="303"/>
      <c r="E5" s="303"/>
      <c r="F5" s="303"/>
      <c r="G5" s="300" t="s">
        <v>4</v>
      </c>
      <c r="H5" s="299" t="s">
        <v>5</v>
      </c>
      <c r="I5" s="299" t="s">
        <v>77</v>
      </c>
      <c r="J5" s="304" t="s">
        <v>78</v>
      </c>
      <c r="K5" s="304"/>
      <c r="L5" s="304"/>
      <c r="M5" s="304"/>
      <c r="N5" s="304" t="s">
        <v>6</v>
      </c>
      <c r="O5" s="299" t="s">
        <v>126</v>
      </c>
      <c r="P5" s="299" t="s">
        <v>0</v>
      </c>
      <c r="Q5" s="307" t="s">
        <v>83</v>
      </c>
      <c r="R5" s="307"/>
      <c r="S5" s="307"/>
      <c r="T5" s="307"/>
      <c r="U5" s="307"/>
      <c r="V5" s="307"/>
      <c r="W5" s="307"/>
      <c r="X5" s="307"/>
      <c r="Y5" s="307"/>
      <c r="Z5" s="307"/>
      <c r="AA5" s="307"/>
      <c r="AB5" s="307"/>
      <c r="AC5" s="299" t="s">
        <v>130</v>
      </c>
      <c r="AD5" s="299"/>
      <c r="AE5" s="300"/>
      <c r="AF5" s="300"/>
      <c r="AG5" s="300"/>
      <c r="AH5" s="300"/>
      <c r="AI5" s="300"/>
      <c r="AJ5" s="300"/>
      <c r="AK5" s="300"/>
      <c r="AL5" s="104"/>
      <c r="AM5" s="301" t="s">
        <v>123</v>
      </c>
      <c r="AN5" s="297">
        <v>2021</v>
      </c>
      <c r="AO5" s="298"/>
      <c r="AP5" s="298"/>
      <c r="AQ5" s="298"/>
      <c r="AR5" s="298"/>
      <c r="AS5" s="298"/>
      <c r="AT5" s="298"/>
      <c r="AU5" s="298"/>
      <c r="AV5" s="298"/>
      <c r="AW5" s="298"/>
      <c r="AX5" s="298"/>
      <c r="AY5" s="298"/>
      <c r="AZ5" s="297">
        <v>2022</v>
      </c>
      <c r="BA5" s="298"/>
      <c r="BB5" s="298"/>
      <c r="BC5" s="298"/>
      <c r="BD5" s="298"/>
      <c r="BE5" s="298"/>
      <c r="BF5" s="298"/>
      <c r="BG5" s="298"/>
      <c r="BH5" s="298"/>
      <c r="BI5" s="298"/>
      <c r="BJ5" s="298"/>
      <c r="BK5" s="298"/>
    </row>
    <row r="6" spans="1:65" s="73" customFormat="1" ht="125.25" customHeight="1" x14ac:dyDescent="0.2">
      <c r="B6" s="303"/>
      <c r="C6" s="81" t="s">
        <v>7</v>
      </c>
      <c r="D6" s="24" t="s">
        <v>8</v>
      </c>
      <c r="E6" s="81" t="s">
        <v>9</v>
      </c>
      <c r="F6" s="81" t="s">
        <v>10</v>
      </c>
      <c r="G6" s="300"/>
      <c r="H6" s="300"/>
      <c r="I6" s="300"/>
      <c r="J6" s="25" t="s">
        <v>86</v>
      </c>
      <c r="K6" s="25" t="s">
        <v>87</v>
      </c>
      <c r="L6" s="25" t="s">
        <v>88</v>
      </c>
      <c r="M6" s="25" t="s">
        <v>89</v>
      </c>
      <c r="N6" s="305"/>
      <c r="O6" s="300"/>
      <c r="P6" s="300"/>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302"/>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80"/>
      <c r="D8" s="280"/>
      <c r="E8" s="280"/>
      <c r="F8" s="280"/>
      <c r="G8" s="280"/>
      <c r="H8" s="280"/>
      <c r="I8" s="280"/>
      <c r="J8" s="280"/>
      <c r="K8" s="280"/>
      <c r="L8" s="280"/>
      <c r="M8" s="280"/>
      <c r="N8" s="280"/>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75"/>
      <c r="H9" s="277" t="s">
        <v>119</v>
      </c>
      <c r="I9" s="314" t="s">
        <v>1</v>
      </c>
      <c r="J9" s="271">
        <v>0</v>
      </c>
      <c r="K9" s="271">
        <v>100000</v>
      </c>
      <c r="L9" s="271">
        <v>0</v>
      </c>
      <c r="M9" s="271">
        <v>0</v>
      </c>
      <c r="N9" s="271">
        <f>SUM(J9:M10)</f>
        <v>100000</v>
      </c>
      <c r="O9" s="269"/>
      <c r="P9" s="269"/>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75"/>
      <c r="H10" s="277"/>
      <c r="I10" s="314"/>
      <c r="J10" s="271"/>
      <c r="K10" s="271"/>
      <c r="L10" s="271"/>
      <c r="M10" s="271"/>
      <c r="N10" s="271"/>
      <c r="O10" s="274"/>
      <c r="P10" s="274"/>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75"/>
      <c r="H11" s="277"/>
      <c r="I11" s="314"/>
      <c r="J11" s="98">
        <v>0</v>
      </c>
      <c r="K11" s="98">
        <v>15000</v>
      </c>
      <c r="L11" s="98">
        <v>0</v>
      </c>
      <c r="M11" s="98">
        <v>0</v>
      </c>
      <c r="N11" s="98">
        <f>SUM(J11:M11)</f>
        <v>15000</v>
      </c>
      <c r="O11" s="270"/>
      <c r="P11" s="270"/>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281"/>
      <c r="D13" s="281"/>
      <c r="E13" s="281"/>
      <c r="F13" s="281"/>
      <c r="G13" s="281"/>
      <c r="H13" s="281"/>
      <c r="I13" s="281"/>
      <c r="J13" s="281"/>
      <c r="K13" s="281"/>
      <c r="L13" s="281"/>
      <c r="M13" s="281"/>
      <c r="N13" s="281"/>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75">
        <v>0</v>
      </c>
      <c r="E14" s="275">
        <v>0</v>
      </c>
      <c r="F14" s="275">
        <v>0</v>
      </c>
      <c r="G14" s="275"/>
      <c r="H14" s="277" t="s">
        <v>112</v>
      </c>
      <c r="I14" s="275"/>
      <c r="J14" s="271">
        <v>0</v>
      </c>
      <c r="K14" s="271">
        <v>50000</v>
      </c>
      <c r="L14" s="271">
        <v>0</v>
      </c>
      <c r="M14" s="271">
        <v>0</v>
      </c>
      <c r="N14" s="271">
        <f>SUM(J14:M15)</f>
        <v>50000</v>
      </c>
      <c r="O14" s="269"/>
      <c r="P14" s="269"/>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75"/>
      <c r="E15" s="275"/>
      <c r="F15" s="275"/>
      <c r="G15" s="275"/>
      <c r="H15" s="277"/>
      <c r="I15" s="275"/>
      <c r="J15" s="271"/>
      <c r="K15" s="271"/>
      <c r="L15" s="271"/>
      <c r="M15" s="271"/>
      <c r="N15" s="271"/>
      <c r="O15" s="274"/>
      <c r="P15" s="274"/>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75"/>
      <c r="H16" s="31" t="s">
        <v>113</v>
      </c>
      <c r="I16" s="97" t="s">
        <v>1</v>
      </c>
      <c r="J16" s="98">
        <v>0</v>
      </c>
      <c r="K16" s="98">
        <v>10000</v>
      </c>
      <c r="L16" s="98">
        <v>0</v>
      </c>
      <c r="M16" s="98">
        <v>0</v>
      </c>
      <c r="N16" s="98">
        <f>SUM(J16:M16)</f>
        <v>10000</v>
      </c>
      <c r="O16" s="270"/>
      <c r="P16" s="270"/>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80"/>
      <c r="D18" s="280"/>
      <c r="E18" s="280"/>
      <c r="F18" s="280"/>
      <c r="G18" s="280"/>
      <c r="H18" s="280"/>
      <c r="I18" s="280"/>
      <c r="J18" s="280"/>
      <c r="K18" s="280"/>
      <c r="L18" s="280"/>
      <c r="M18" s="280"/>
      <c r="N18" s="280"/>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282"/>
      <c r="H19" s="277" t="s">
        <v>114</v>
      </c>
      <c r="I19" s="276"/>
      <c r="J19" s="271">
        <v>0</v>
      </c>
      <c r="K19" s="271">
        <v>0</v>
      </c>
      <c r="L19" s="271">
        <v>100000</v>
      </c>
      <c r="M19" s="271">
        <v>0</v>
      </c>
      <c r="N19" s="271">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283"/>
      <c r="H20" s="277"/>
      <c r="I20" s="276"/>
      <c r="J20" s="271"/>
      <c r="K20" s="271"/>
      <c r="L20" s="271"/>
      <c r="M20" s="271"/>
      <c r="N20" s="271"/>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80"/>
      <c r="D22" s="280"/>
      <c r="E22" s="280"/>
      <c r="F22" s="280"/>
      <c r="G22" s="280"/>
      <c r="H22" s="280"/>
      <c r="I22" s="280"/>
      <c r="J22" s="280"/>
      <c r="K22" s="280"/>
      <c r="L22" s="280"/>
      <c r="M22" s="280"/>
      <c r="N22" s="280"/>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276"/>
      <c r="H23" s="277" t="s">
        <v>115</v>
      </c>
      <c r="I23" s="276"/>
      <c r="J23" s="271">
        <v>0</v>
      </c>
      <c r="K23" s="271">
        <v>0</v>
      </c>
      <c r="L23" s="271">
        <v>50000</v>
      </c>
      <c r="M23" s="271">
        <v>0</v>
      </c>
      <c r="N23" s="271">
        <f>+SUM(J23:M24)</f>
        <v>50000</v>
      </c>
      <c r="O23" s="269"/>
      <c r="P23" s="269"/>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276"/>
      <c r="H24" s="277"/>
      <c r="I24" s="276"/>
      <c r="J24" s="271"/>
      <c r="K24" s="271"/>
      <c r="L24" s="271"/>
      <c r="M24" s="271"/>
      <c r="N24" s="271"/>
      <c r="O24" s="270"/>
      <c r="P24" s="270"/>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281" t="s">
        <v>1</v>
      </c>
      <c r="D26" s="281"/>
      <c r="E26" s="281"/>
      <c r="F26" s="281"/>
      <c r="G26" s="281"/>
      <c r="H26" s="281"/>
      <c r="I26" s="281"/>
      <c r="J26" s="281"/>
      <c r="K26" s="281"/>
      <c r="L26" s="281"/>
      <c r="M26" s="281"/>
      <c r="N26" s="281"/>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282"/>
      <c r="H27" s="277" t="s">
        <v>116</v>
      </c>
      <c r="I27" s="276"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283"/>
      <c r="H28" s="277"/>
      <c r="I28" s="276"/>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80"/>
      <c r="D30" s="280"/>
      <c r="E30" s="280"/>
      <c r="F30" s="280"/>
      <c r="G30" s="280"/>
      <c r="H30" s="280"/>
      <c r="I30" s="280"/>
      <c r="J30" s="280"/>
      <c r="K30" s="280"/>
      <c r="L30" s="280"/>
      <c r="M30" s="280"/>
      <c r="N30" s="280"/>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282"/>
      <c r="H31" s="277" t="s">
        <v>117</v>
      </c>
      <c r="I31" s="99" t="s">
        <v>27</v>
      </c>
      <c r="J31" s="278">
        <v>0</v>
      </c>
      <c r="K31" s="278">
        <v>0</v>
      </c>
      <c r="L31" s="278">
        <v>50000</v>
      </c>
      <c r="M31" s="278">
        <v>0</v>
      </c>
      <c r="N31" s="278">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283"/>
      <c r="H32" s="277"/>
      <c r="I32" s="99"/>
      <c r="J32" s="279"/>
      <c r="K32" s="279"/>
      <c r="L32" s="279"/>
      <c r="M32" s="279"/>
      <c r="N32" s="279"/>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80"/>
      <c r="D34" s="280"/>
      <c r="E34" s="280"/>
      <c r="F34" s="280"/>
      <c r="G34" s="280"/>
      <c r="H34" s="280"/>
      <c r="I34" s="280"/>
      <c r="J34" s="280"/>
      <c r="K34" s="280"/>
      <c r="L34" s="280"/>
      <c r="M34" s="280"/>
      <c r="N34" s="280"/>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276"/>
      <c r="H35" s="277" t="s">
        <v>118</v>
      </c>
      <c r="I35" s="276" t="s">
        <v>27</v>
      </c>
      <c r="J35" s="271">
        <v>0</v>
      </c>
      <c r="K35" s="271">
        <v>50000</v>
      </c>
      <c r="L35" s="271">
        <v>0</v>
      </c>
      <c r="M35" s="271">
        <v>0</v>
      </c>
      <c r="N35" s="271">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276"/>
      <c r="H36" s="277"/>
      <c r="I36" s="276"/>
      <c r="J36" s="271"/>
      <c r="K36" s="271"/>
      <c r="L36" s="271"/>
      <c r="M36" s="271"/>
      <c r="N36" s="271"/>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80"/>
      <c r="D38" s="280"/>
      <c r="E38" s="280"/>
      <c r="F38" s="280"/>
      <c r="G38" s="280"/>
      <c r="H38" s="280"/>
      <c r="I38" s="280"/>
      <c r="J38" s="280"/>
      <c r="K38" s="280"/>
      <c r="L38" s="280"/>
      <c r="M38" s="280"/>
      <c r="N38" s="280"/>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75" t="s">
        <v>42</v>
      </c>
      <c r="H39" s="275" t="s">
        <v>34</v>
      </c>
      <c r="I39" s="275" t="s">
        <v>45</v>
      </c>
      <c r="J39" s="271">
        <v>0</v>
      </c>
      <c r="K39" s="271">
        <v>50000</v>
      </c>
      <c r="L39" s="271">
        <v>0</v>
      </c>
      <c r="M39" s="271">
        <v>0</v>
      </c>
      <c r="N39" s="271">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75"/>
      <c r="H40" s="275"/>
      <c r="I40" s="275"/>
      <c r="J40" s="271"/>
      <c r="K40" s="271"/>
      <c r="L40" s="271"/>
      <c r="M40" s="271"/>
      <c r="N40" s="271"/>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80"/>
      <c r="D42" s="280"/>
      <c r="E42" s="280"/>
      <c r="F42" s="280"/>
      <c r="G42" s="280"/>
      <c r="H42" s="280"/>
      <c r="I42" s="280"/>
      <c r="J42" s="280"/>
      <c r="K42" s="280"/>
      <c r="L42" s="280"/>
      <c r="M42" s="280"/>
      <c r="N42" s="280"/>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277" t="s">
        <v>34</v>
      </c>
      <c r="I43" s="276"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277"/>
      <c r="I44" s="276"/>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276"/>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276"/>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80"/>
      <c r="D48" s="280"/>
      <c r="E48" s="280"/>
      <c r="F48" s="280"/>
      <c r="G48" s="280"/>
      <c r="H48" s="280"/>
      <c r="I48" s="280"/>
      <c r="J48" s="280"/>
      <c r="K48" s="280"/>
      <c r="L48" s="280"/>
      <c r="M48" s="280"/>
      <c r="N48" s="280"/>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276" t="s">
        <v>50</v>
      </c>
      <c r="H49" s="277" t="s">
        <v>34</v>
      </c>
      <c r="I49" s="276" t="s">
        <v>27</v>
      </c>
      <c r="J49" s="271">
        <v>0</v>
      </c>
      <c r="K49" s="271">
        <v>0</v>
      </c>
      <c r="L49" s="271">
        <v>50000</v>
      </c>
      <c r="M49" s="271">
        <v>0</v>
      </c>
      <c r="N49" s="271">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276"/>
      <c r="H50" s="277"/>
      <c r="I50" s="276"/>
      <c r="J50" s="271"/>
      <c r="K50" s="271"/>
      <c r="L50" s="271"/>
      <c r="M50" s="271"/>
      <c r="N50" s="271"/>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80"/>
      <c r="D52" s="280"/>
      <c r="E52" s="280"/>
      <c r="F52" s="280"/>
      <c r="G52" s="280"/>
      <c r="H52" s="280"/>
      <c r="I52" s="280"/>
      <c r="J52" s="280"/>
      <c r="K52" s="280"/>
      <c r="L52" s="280"/>
      <c r="M52" s="280"/>
      <c r="N52" s="280"/>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276"/>
      <c r="H53" s="277" t="s">
        <v>34</v>
      </c>
      <c r="I53" s="276"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276"/>
      <c r="H54" s="277"/>
      <c r="I54" s="276"/>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276"/>
      <c r="H55" s="31" t="s">
        <v>36</v>
      </c>
      <c r="I55" s="276"/>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80"/>
      <c r="D57" s="280"/>
      <c r="E57" s="280"/>
      <c r="F57" s="280"/>
      <c r="G57" s="280"/>
      <c r="H57" s="280"/>
      <c r="I57" s="280"/>
      <c r="J57" s="280"/>
      <c r="K57" s="280"/>
      <c r="L57" s="280"/>
      <c r="M57" s="280"/>
      <c r="N57" s="280"/>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276"/>
      <c r="H58" s="275" t="s">
        <v>34</v>
      </c>
      <c r="I58" s="276"/>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276"/>
      <c r="H59" s="275"/>
      <c r="I59" s="276"/>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80"/>
      <c r="D61" s="280"/>
      <c r="E61" s="280"/>
      <c r="F61" s="280"/>
      <c r="G61" s="280"/>
      <c r="H61" s="280"/>
      <c r="I61" s="280"/>
      <c r="J61" s="280"/>
      <c r="K61" s="280"/>
      <c r="L61" s="280"/>
      <c r="M61" s="280"/>
      <c r="N61" s="280"/>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75" t="s">
        <v>34</v>
      </c>
      <c r="I62" s="282"/>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75"/>
      <c r="I63" s="283"/>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80"/>
      <c r="D65" s="280"/>
      <c r="E65" s="280"/>
      <c r="F65" s="280"/>
      <c r="G65" s="280"/>
      <c r="H65" s="280"/>
      <c r="I65" s="280"/>
      <c r="J65" s="280"/>
      <c r="K65" s="280"/>
      <c r="L65" s="280"/>
      <c r="M65" s="280"/>
      <c r="N65" s="280"/>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80"/>
      <c r="D68" s="280"/>
      <c r="E68" s="280"/>
      <c r="F68" s="280"/>
      <c r="G68" s="280"/>
      <c r="H68" s="280"/>
      <c r="I68" s="280"/>
      <c r="J68" s="280"/>
      <c r="K68" s="280"/>
      <c r="L68" s="280"/>
      <c r="M68" s="280"/>
      <c r="N68" s="280"/>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276" t="s">
        <v>23</v>
      </c>
      <c r="H69" s="277" t="s">
        <v>34</v>
      </c>
      <c r="I69" s="276" t="s">
        <v>46</v>
      </c>
      <c r="J69" s="271">
        <v>0</v>
      </c>
      <c r="K69" s="271">
        <v>50000</v>
      </c>
      <c r="L69" s="271">
        <v>0</v>
      </c>
      <c r="M69" s="271">
        <v>0</v>
      </c>
      <c r="N69" s="271">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276"/>
      <c r="H70" s="277"/>
      <c r="I70" s="276"/>
      <c r="J70" s="271"/>
      <c r="K70" s="271"/>
      <c r="L70" s="271"/>
      <c r="M70" s="271"/>
      <c r="N70" s="271"/>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80"/>
      <c r="D72" s="280"/>
      <c r="E72" s="280"/>
      <c r="F72" s="280"/>
      <c r="G72" s="280"/>
      <c r="H72" s="280"/>
      <c r="I72" s="280"/>
      <c r="J72" s="280"/>
      <c r="K72" s="280"/>
      <c r="L72" s="280"/>
      <c r="M72" s="280"/>
      <c r="N72" s="280"/>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80"/>
      <c r="D75" s="280"/>
      <c r="E75" s="280"/>
      <c r="F75" s="280"/>
      <c r="G75" s="280"/>
      <c r="H75" s="280"/>
      <c r="I75" s="280"/>
      <c r="J75" s="280"/>
      <c r="K75" s="280"/>
      <c r="L75" s="280"/>
      <c r="M75" s="280"/>
      <c r="N75" s="280"/>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80"/>
      <c r="D78" s="280"/>
      <c r="E78" s="280"/>
      <c r="F78" s="280"/>
      <c r="G78" s="280"/>
      <c r="H78" s="280"/>
      <c r="I78" s="280"/>
      <c r="J78" s="280"/>
      <c r="K78" s="280"/>
      <c r="L78" s="280"/>
      <c r="M78" s="280"/>
      <c r="N78" s="280"/>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287" t="s">
        <v>24</v>
      </c>
      <c r="C81" s="288"/>
      <c r="D81" s="288"/>
      <c r="E81" s="288"/>
      <c r="F81" s="288"/>
      <c r="G81" s="288"/>
      <c r="H81" s="288"/>
      <c r="I81" s="289"/>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295"/>
      <c r="P81" s="290"/>
      <c r="Q81" s="290"/>
      <c r="R81" s="290"/>
      <c r="S81" s="290"/>
      <c r="T81" s="290"/>
      <c r="U81" s="290"/>
      <c r="V81" s="290"/>
      <c r="W81" s="290"/>
      <c r="X81" s="290"/>
      <c r="Y81" s="290"/>
      <c r="Z81" s="290"/>
      <c r="AA81" s="290"/>
      <c r="AB81" s="290"/>
      <c r="AC81" s="290"/>
      <c r="AD81" s="290"/>
      <c r="AE81" s="290"/>
      <c r="AF81" s="290"/>
      <c r="AG81" s="290"/>
      <c r="AH81" s="290"/>
      <c r="AI81" s="290"/>
      <c r="AJ81" s="290"/>
      <c r="AK81" s="291"/>
      <c r="AL81" s="93"/>
      <c r="AM81" s="295"/>
      <c r="AN81" s="290"/>
      <c r="AO81" s="290"/>
      <c r="AP81" s="290"/>
      <c r="AQ81" s="290"/>
      <c r="AR81" s="290"/>
      <c r="AS81" s="290"/>
      <c r="AT81" s="290"/>
      <c r="AU81" s="290"/>
      <c r="AV81" s="290"/>
      <c r="AW81" s="290"/>
      <c r="AX81" s="290"/>
      <c r="AY81" s="290"/>
      <c r="AZ81" s="290"/>
      <c r="BA81" s="290"/>
      <c r="BB81" s="290"/>
      <c r="BC81" s="290"/>
      <c r="BD81" s="290"/>
      <c r="BE81" s="290"/>
      <c r="BF81" s="290"/>
      <c r="BG81" s="290"/>
      <c r="BH81" s="290"/>
      <c r="BI81" s="291"/>
      <c r="BJ81" s="72"/>
      <c r="BK81" s="72"/>
      <c r="BM81" s="294"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294"/>
    </row>
    <row r="83" spans="1:65" ht="28.5" customHeight="1" x14ac:dyDescent="0.2">
      <c r="A83" s="86">
        <v>0.1</v>
      </c>
      <c r="B83" s="284" t="s">
        <v>25</v>
      </c>
      <c r="C83" s="285"/>
      <c r="D83" s="285"/>
      <c r="E83" s="285"/>
      <c r="F83" s="285"/>
      <c r="G83" s="285"/>
      <c r="H83" s="285"/>
      <c r="I83" s="286"/>
      <c r="J83" s="85">
        <f>+J81*$A$83</f>
        <v>0</v>
      </c>
      <c r="K83" s="85">
        <f>+K81*$A$83</f>
        <v>35000</v>
      </c>
      <c r="L83" s="85">
        <f>+L81*$A$83</f>
        <v>32000</v>
      </c>
      <c r="M83" s="85">
        <f>+M81*$A$83</f>
        <v>5000</v>
      </c>
      <c r="N83" s="85">
        <f>+N81*$A$83</f>
        <v>72000</v>
      </c>
      <c r="O83" s="296"/>
      <c r="P83" s="292"/>
      <c r="Q83" s="292"/>
      <c r="R83" s="292"/>
      <c r="S83" s="292"/>
      <c r="T83" s="292"/>
      <c r="U83" s="292"/>
      <c r="V83" s="292"/>
      <c r="W83" s="292"/>
      <c r="X83" s="292"/>
      <c r="Y83" s="292"/>
      <c r="Z83" s="292"/>
      <c r="AA83" s="292"/>
      <c r="AB83" s="292"/>
      <c r="AC83" s="292"/>
      <c r="AD83" s="292"/>
      <c r="AE83" s="292"/>
      <c r="AF83" s="292"/>
      <c r="AG83" s="292"/>
      <c r="AH83" s="292"/>
      <c r="AI83" s="292"/>
      <c r="AJ83" s="292"/>
      <c r="AK83" s="293"/>
      <c r="AL83" s="94"/>
      <c r="AM83" s="296"/>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3"/>
      <c r="BJ83" s="41"/>
      <c r="BK83" s="41"/>
      <c r="BM83" s="294"/>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294"/>
    </row>
    <row r="85" spans="1:65" ht="28.5" customHeight="1" x14ac:dyDescent="0.2">
      <c r="B85" s="287" t="s">
        <v>26</v>
      </c>
      <c r="C85" s="288"/>
      <c r="D85" s="288"/>
      <c r="E85" s="288"/>
      <c r="F85" s="288"/>
      <c r="G85" s="288"/>
      <c r="H85" s="288"/>
      <c r="I85" s="289"/>
      <c r="J85" s="71">
        <f>+SUM(J83,J81)</f>
        <v>0</v>
      </c>
      <c r="K85" s="71">
        <f>+SUM(K83,K81)</f>
        <v>385000</v>
      </c>
      <c r="L85" s="71">
        <f>+SUM(L83,L81)</f>
        <v>352000</v>
      </c>
      <c r="M85" s="71">
        <f>+SUM(M83,M81)</f>
        <v>55000</v>
      </c>
      <c r="N85" s="71">
        <f>+SUM(N83,N81)</f>
        <v>792000</v>
      </c>
      <c r="O85" s="295"/>
      <c r="P85" s="290"/>
      <c r="Q85" s="290"/>
      <c r="R85" s="290"/>
      <c r="S85" s="290"/>
      <c r="T85" s="290"/>
      <c r="U85" s="290"/>
      <c r="V85" s="290"/>
      <c r="W85" s="290"/>
      <c r="X85" s="290"/>
      <c r="Y85" s="290"/>
      <c r="Z85" s="290"/>
      <c r="AA85" s="290"/>
      <c r="AB85" s="290"/>
      <c r="AC85" s="290"/>
      <c r="AD85" s="290"/>
      <c r="AE85" s="290"/>
      <c r="AF85" s="290"/>
      <c r="AG85" s="290"/>
      <c r="AH85" s="290"/>
      <c r="AI85" s="290"/>
      <c r="AJ85" s="290"/>
      <c r="AK85" s="291"/>
      <c r="AL85" s="93"/>
      <c r="AM85" s="295"/>
      <c r="AN85" s="290"/>
      <c r="AO85" s="290"/>
      <c r="AP85" s="290"/>
      <c r="AQ85" s="290"/>
      <c r="AR85" s="290"/>
      <c r="AS85" s="290"/>
      <c r="AT85" s="290"/>
      <c r="AU85" s="290"/>
      <c r="AV85" s="290"/>
      <c r="AW85" s="290"/>
      <c r="AX85" s="290"/>
      <c r="AY85" s="290"/>
      <c r="AZ85" s="290"/>
      <c r="BA85" s="290"/>
      <c r="BB85" s="290"/>
      <c r="BC85" s="290"/>
      <c r="BD85" s="290"/>
      <c r="BE85" s="290"/>
      <c r="BF85" s="290"/>
      <c r="BG85" s="290"/>
      <c r="BH85" s="290"/>
      <c r="BI85" s="291"/>
      <c r="BJ85" s="72"/>
      <c r="BK85" s="72"/>
      <c r="BM85" s="294"/>
    </row>
  </sheetData>
  <dataConsolidate/>
  <mergeCells count="140">
    <mergeCell ref="J3:N4"/>
    <mergeCell ref="C4:F4"/>
    <mergeCell ref="O4:P4"/>
    <mergeCell ref="Q4:AB4"/>
    <mergeCell ref="AC4:AD4"/>
    <mergeCell ref="B5:B6"/>
    <mergeCell ref="C5:F5"/>
    <mergeCell ref="G5:G6"/>
    <mergeCell ref="H5:H6"/>
    <mergeCell ref="I5:I6"/>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P23:P24"/>
    <mergeCell ref="K23:K24"/>
    <mergeCell ref="L23:L24"/>
    <mergeCell ref="M23:M24"/>
    <mergeCell ref="N23:N24"/>
    <mergeCell ref="C18:N18"/>
    <mergeCell ref="I19:I20"/>
    <mergeCell ref="J19:J20"/>
    <mergeCell ref="K19:K20"/>
    <mergeCell ref="L19:L20"/>
    <mergeCell ref="O23:O24"/>
    <mergeCell ref="C26:N26"/>
    <mergeCell ref="M19:M20"/>
    <mergeCell ref="G19:G20"/>
    <mergeCell ref="G27:G28"/>
    <mergeCell ref="H27:H28"/>
    <mergeCell ref="I27:I28"/>
    <mergeCell ref="N19:N20"/>
    <mergeCell ref="C22:N22"/>
    <mergeCell ref="G23:G24"/>
    <mergeCell ref="H23:H24"/>
    <mergeCell ref="I23:I24"/>
    <mergeCell ref="J23:J24"/>
    <mergeCell ref="H19:H20"/>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G39:G40"/>
    <mergeCell ref="H39:H40"/>
    <mergeCell ref="I39:I40"/>
    <mergeCell ref="J39:J40"/>
    <mergeCell ref="K39:K40"/>
    <mergeCell ref="L39:L40"/>
    <mergeCell ref="M39:M40"/>
    <mergeCell ref="N39:N40"/>
    <mergeCell ref="C61:N61"/>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C65:N65"/>
    <mergeCell ref="C68:N68"/>
    <mergeCell ref="G69:G70"/>
    <mergeCell ref="H69:H70"/>
    <mergeCell ref="I69:I70"/>
    <mergeCell ref="J69:J70"/>
    <mergeCell ref="K69:K70"/>
    <mergeCell ref="L69:L70"/>
    <mergeCell ref="M69:M70"/>
    <mergeCell ref="N69:N7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316"/>
      <c r="G1" s="316"/>
      <c r="H1" s="316"/>
      <c r="I1" s="6"/>
    </row>
    <row r="2" spans="6:9" x14ac:dyDescent="0.25">
      <c r="F2" s="317" t="s">
        <v>37</v>
      </c>
      <c r="G2" s="318"/>
      <c r="H2" s="318"/>
      <c r="I2" s="319"/>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320" t="s">
        <v>59</v>
      </c>
      <c r="G8" s="321"/>
      <c r="H8" s="321"/>
      <c r="I8" s="322"/>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320"/>
      <c r="G14" s="321"/>
      <c r="H14" s="321"/>
      <c r="I14" s="322"/>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3bf23d4-cea9-4bc7-8cee-33b0274bf1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C5AC9F0DAFC7489B39BA41C75CB688" ma:contentTypeVersion="14" ma:contentTypeDescription="Create a new document." ma:contentTypeScope="" ma:versionID="471d434d49348e7a1e30107b792e721c">
  <xsd:schema xmlns:xsd="http://www.w3.org/2001/XMLSchema" xmlns:xs="http://www.w3.org/2001/XMLSchema" xmlns:p="http://schemas.microsoft.com/office/2006/metadata/properties" xmlns:ns3="f3bf23d4-cea9-4bc7-8cee-33b0274bf157" xmlns:ns4="7f4174ca-9853-43a4-baa7-a67d242f5901" targetNamespace="http://schemas.microsoft.com/office/2006/metadata/properties" ma:root="true" ma:fieldsID="a751c605774be2b7cf3ddac347b11239" ns3:_="" ns4:_="">
    <xsd:import namespace="f3bf23d4-cea9-4bc7-8cee-33b0274bf157"/>
    <xsd:import namespace="7f4174ca-9853-43a4-baa7-a67d242f590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bjectDetectorVersion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f23d4-cea9-4bc7-8cee-33b0274bf15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4174ca-9853-43a4-baa7-a67d242f590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8EF09-F5F0-4791-A7BD-5267E3DED243}">
  <ds:schemaRefs>
    <ds:schemaRef ds:uri="http://schemas.microsoft.com/sharepoint/v3/contenttype/forms"/>
  </ds:schemaRefs>
</ds:datastoreItem>
</file>

<file path=customXml/itemProps2.xml><?xml version="1.0" encoding="utf-8"?>
<ds:datastoreItem xmlns:ds="http://schemas.openxmlformats.org/officeDocument/2006/customXml" ds:itemID="{EE54D4EE-31A4-441E-92B5-C853A1866D1C}">
  <ds:schemaRefs>
    <ds:schemaRef ds:uri="f3bf23d4-cea9-4bc7-8cee-33b0274bf157"/>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7f4174ca-9853-43a4-baa7-a67d242f5901"/>
    <ds:schemaRef ds:uri="http://www.w3.org/XML/1998/namespace"/>
    <ds:schemaRef ds:uri="http://purl.org/dc/dcmitype/"/>
  </ds:schemaRefs>
</ds:datastoreItem>
</file>

<file path=customXml/itemProps3.xml><?xml version="1.0" encoding="utf-8"?>
<ds:datastoreItem xmlns:ds="http://schemas.openxmlformats.org/officeDocument/2006/customXml" ds:itemID="{1EA1698D-C880-4904-B40A-4E6637FFD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f23d4-cea9-4bc7-8cee-33b0274bf157"/>
    <ds:schemaRef ds:uri="7f4174ca-9853-43a4-baa7-a67d242f5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2025-01-09T19:14:54Z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0x010100CBC5AC9F0DAFC7489B39BA41C75CB688</vt:lpwstr>
  </property>
</Properties>
</file>