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ONTABILIDAD\General\Referencias 2022\ARCHIVO PAGINA WEB OPTI 2022\7 OPTI  JULIO 2022\"/>
    </mc:Choice>
  </mc:AlternateContent>
  <bookViews>
    <workbookView xWindow="0" yWindow="0" windowWidth="28800" windowHeight="12180"/>
  </bookViews>
  <sheets>
    <sheet name="LUL" sheetId="1" r:id="rId1"/>
  </sheets>
  <definedNames>
    <definedName name="_xlnm._FilterDatabase" localSheetId="0" hidden="1">LUL!$A$16:$R$58</definedName>
    <definedName name="_xlnm.Print_Area" localSheetId="0">LUL!$16:$16</definedName>
    <definedName name="_xlnm.Print_Titles" localSheetId="0">LUL!$16:$16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8" i="1" l="1"/>
  <c r="N26" i="1"/>
  <c r="N25" i="1"/>
  <c r="M20" i="1"/>
  <c r="M19" i="1"/>
  <c r="N18" i="1"/>
  <c r="M17" i="1"/>
  <c r="M58" i="1" l="1"/>
  <c r="J58" i="1"/>
  <c r="N58" i="1"/>
</calcChain>
</file>

<file path=xl/sharedStrings.xml><?xml version="1.0" encoding="utf-8"?>
<sst xmlns="http://schemas.openxmlformats.org/spreadsheetml/2006/main" count="226" uniqueCount="212">
  <si>
    <t xml:space="preserve">REGISTROS Y PAGOS PROVEEDORES </t>
  </si>
  <si>
    <t>Its</t>
  </si>
  <si>
    <t>FECHA REGISTRO</t>
  </si>
  <si>
    <t>PROVEEDOR</t>
  </si>
  <si>
    <t>Fecha/Fact</t>
  </si>
  <si>
    <t xml:space="preserve">NUMERO COMPROBANTE GUBERNAMENTAL </t>
  </si>
  <si>
    <t>FECHA O/C</t>
  </si>
  <si>
    <t>ORDEN DE COMPRA Y/O CONTRATO</t>
  </si>
  <si>
    <t>DESCRIPCION</t>
  </si>
  <si>
    <t>MONTO ORDENES DE COMPRAS O CONTRATOS</t>
  </si>
  <si>
    <t>MONTO FACTURADO Y PAGADO</t>
  </si>
  <si>
    <t>FECHA TRANSFERENCIA Y/O CHEQUE</t>
  </si>
  <si>
    <t>NUMERO TRANSFERENCIA Y/O CHEQUE</t>
  </si>
  <si>
    <t>MONTO FACTURADO PENDIENTE  PAGAR</t>
  </si>
  <si>
    <t>PENDIENTE FACTURAR PROCESOS ABIERTOS</t>
  </si>
  <si>
    <t>RSV MENSAJERIA</t>
  </si>
  <si>
    <t>FT- 0085</t>
  </si>
  <si>
    <t>93/14</t>
  </si>
  <si>
    <t>Adq. Servicio entrega correspondencia.</t>
  </si>
  <si>
    <t>MULTISERVICIS GENERALES</t>
  </si>
  <si>
    <t>B1500000350</t>
  </si>
  <si>
    <t>00025/2021</t>
  </si>
  <si>
    <t xml:space="preserve">Adquisición de café, azúcar y té para uso en la institución. </t>
  </si>
  <si>
    <t>Falta de certificación al dia</t>
  </si>
  <si>
    <t>ITCORP GONGLOSS, SRL.</t>
  </si>
  <si>
    <t>B1500000473</t>
  </si>
  <si>
    <t>00167/2021</t>
  </si>
  <si>
    <t>Para registrar adquisición de swich cisco 9200L-4X-E PARA centro de datos de tecnología de la institución, financiado con fondos de la unión europea a traves del PROGEF.</t>
  </si>
  <si>
    <t>PENDIENTE ENTREGA</t>
  </si>
  <si>
    <t>FR MULTISERVICIOS, SRL.</t>
  </si>
  <si>
    <t>ANA VICTORIA GONZALEZ VALENZUELA</t>
  </si>
  <si>
    <t>BANCO CENTRAL</t>
  </si>
  <si>
    <t>COTIZACION</t>
  </si>
  <si>
    <t>SEGURO NACIONAL DE SALUD (SENASA)</t>
  </si>
  <si>
    <t>CATERING 2000 SRL.</t>
  </si>
  <si>
    <t>EMPRESA DISTRIBUIDORA DE ELECTRICIDAD DEL ESTE, S.A.</t>
  </si>
  <si>
    <t>CECOMSA, SRL.</t>
  </si>
  <si>
    <t>MARTINEZ TORRES TRAVELING SRL.</t>
  </si>
  <si>
    <t>CONT. 0002/2022</t>
  </si>
  <si>
    <t>MAXIBODEGAS EOP DEL CARIBE, SRL</t>
  </si>
  <si>
    <t>DISK MULTISERVICES, SRL.</t>
  </si>
  <si>
    <t>00089/2022</t>
  </si>
  <si>
    <t>Para registrar servicio de mantenimiento y/o reparación a equipos de aires acondicionados de la institución por seis (6) meses.</t>
  </si>
  <si>
    <t>Dionicio Félix Castro</t>
  </si>
  <si>
    <t>Luis Dario Terrero Méndez</t>
  </si>
  <si>
    <t xml:space="preserve">Revisado </t>
  </si>
  <si>
    <t>Autorizado por</t>
  </si>
  <si>
    <t>Enc. División Financiera</t>
  </si>
  <si>
    <t>Enc. Depto. Adm. y Financiero</t>
  </si>
  <si>
    <t xml:space="preserve">                                                                  Preparado por</t>
  </si>
  <si>
    <t xml:space="preserve">                                                                                           Contadora</t>
  </si>
  <si>
    <r>
      <rPr>
        <b/>
        <sz val="12"/>
        <rFont val="Times New Roman"/>
        <family val="1"/>
      </rPr>
      <t xml:space="preserve">                                                               </t>
    </r>
    <r>
      <rPr>
        <b/>
        <u/>
        <sz val="12"/>
        <rFont val="Times New Roman"/>
        <family val="1"/>
      </rPr>
      <t xml:space="preserve"> Mirian Bautista </t>
    </r>
  </si>
  <si>
    <t>JULIO 2022</t>
  </si>
  <si>
    <t>AENOR DOMINICANA SRL</t>
  </si>
  <si>
    <t>23/06/2020 20/07/2020 17/06/2021</t>
  </si>
  <si>
    <t>B1500000048 B1500000052 B1500000175 B1500000273</t>
  </si>
  <si>
    <t>00328/2019</t>
  </si>
  <si>
    <t>Para registrar servicio de contratación  de empresa certificadora para auditoria al sistema de gestión de calidad.</t>
  </si>
  <si>
    <t xml:space="preserve">                          EN PROCESO DE PAGO</t>
  </si>
  <si>
    <t xml:space="preserve"> </t>
  </si>
  <si>
    <t>El expediente se encuentra en compra hasta que se concluya la recepción de la mercancia.</t>
  </si>
  <si>
    <t>B1500000514 B1500000562</t>
  </si>
  <si>
    <t>Para registrar servicio de almuerzos y cenas para el personal de la institución.</t>
  </si>
  <si>
    <t xml:space="preserve">              EN PROCESO DE PAGO</t>
  </si>
  <si>
    <t>B1500000094 B1500000095 B1500000100</t>
  </si>
  <si>
    <t>COMERCIAL 2MB, SRL</t>
  </si>
  <si>
    <t>B1500000149</t>
  </si>
  <si>
    <t>00145/2022</t>
  </si>
  <si>
    <t>Adquisición material de limpieza para uso en la Institución dirigido a MIPYMES.</t>
  </si>
  <si>
    <t>6550252-TR</t>
  </si>
  <si>
    <t>PASTELERIA Y PANADERIA LOS TRIGALES, SRL</t>
  </si>
  <si>
    <t>B1500000356</t>
  </si>
  <si>
    <t>00147/2022</t>
  </si>
  <si>
    <t>Adquisición de refrierio para  colaboradores de la institución como parte de la responsabilidad social, limpieza de costas.</t>
  </si>
  <si>
    <t>6550253-TR</t>
  </si>
  <si>
    <t>INVERSIONES SANFRA, SRL</t>
  </si>
  <si>
    <t>B1500000440</t>
  </si>
  <si>
    <t>00146/2022</t>
  </si>
  <si>
    <t>Adquisición material delimpieza para uso en la Institución dirigido a MIPYMES.</t>
  </si>
  <si>
    <t>6550256-TR</t>
  </si>
  <si>
    <t>B1500000355</t>
  </si>
  <si>
    <t>00136/2022</t>
  </si>
  <si>
    <t>Para registrar Servicio de refrigerio para  lanzamiento del programa de capacitación en Normativas Contable en la Institución.</t>
  </si>
  <si>
    <t>6550254-TR</t>
  </si>
  <si>
    <t>GRUPO BRIZATLANTICA DEL CARIBE, SRL.</t>
  </si>
  <si>
    <t>B1500000145</t>
  </si>
  <si>
    <t>00142/2022</t>
  </si>
  <si>
    <t>Para registrar adquisición de café  para uso en la institución. dirgido a MIPYMES.</t>
  </si>
  <si>
    <t>6550255-TR</t>
  </si>
  <si>
    <t>NAS, EIRL.</t>
  </si>
  <si>
    <t>B1500015862</t>
  </si>
  <si>
    <t>00107/2022</t>
  </si>
  <si>
    <t>Para registrar adquisición de combustible para abastecer las plantas eléctrica de la institución.</t>
  </si>
  <si>
    <t> 7313210-TR</t>
  </si>
  <si>
    <t>PROLIMDES COMERCIAL,SRL</t>
  </si>
  <si>
    <t>B1500001007</t>
  </si>
  <si>
    <t>00144/2022</t>
  </si>
  <si>
    <t>Para registrar adquisición material de limpieza para uso en la institución dirigido a MIPYMES.</t>
  </si>
  <si>
    <t> 7313208-TR</t>
  </si>
  <si>
    <t>CONSTRUCTORA BETONES DEL CARIBE,SRL</t>
  </si>
  <si>
    <t>B1500000051</t>
  </si>
  <si>
    <t>00132/2022</t>
  </si>
  <si>
    <t>Para registrar servicio de impermeabilización de techo.</t>
  </si>
  <si>
    <t xml:space="preserve">     EN PROCESO DE PAGO</t>
  </si>
  <si>
    <t>B1500000334</t>
  </si>
  <si>
    <t>00148/2022</t>
  </si>
  <si>
    <t>Para registrar suministro e impresiones de sobres e invitaciones para el XIX aniversario de la Institución.</t>
  </si>
  <si>
    <t>7313213-TR</t>
  </si>
  <si>
    <t>Para registrar pago uso de estacionamientos correspondiente al mes de julio 2022.</t>
  </si>
  <si>
    <t>2185608-TR</t>
  </si>
  <si>
    <t>INSTITUTO NACIONAL DE TRANSITO Y TRANSPORTE TERRESTE (INTRANT).</t>
  </si>
  <si>
    <t>B1500001121</t>
  </si>
  <si>
    <t>00099/2022</t>
  </si>
  <si>
    <t>Para registrar Charla sobre seguridad Vial para los colaboradores de la Intitución</t>
  </si>
  <si>
    <t xml:space="preserve">           EN PROCESO DE PAGO</t>
  </si>
  <si>
    <t>CATEDRAL PRMADA DE AMERICA</t>
  </si>
  <si>
    <t>COMUNICACIÓN</t>
  </si>
  <si>
    <t xml:space="preserve">SAMUEL SANCHEZ SEVERINO </t>
  </si>
  <si>
    <t>Pago contratación  banda musical de los bomberos, para participar en el acto  de entrega ofrenda floral en el altar de la patria, por motivo de conmemoración del XIX aniversario de esta institución, en fecha 27/07/2022.</t>
  </si>
  <si>
    <t>B1500001004</t>
  </si>
  <si>
    <t>00140/2022</t>
  </si>
  <si>
    <t>Para registrar adquisición papel de baño para uso en la institución, dirigido a MIPYMES.</t>
  </si>
  <si>
    <t>7315150-TR</t>
  </si>
  <si>
    <t>LUYENS COMERCIAL, SRL</t>
  </si>
  <si>
    <t>B1500000869</t>
  </si>
  <si>
    <t>00158/2022</t>
  </si>
  <si>
    <t>Para registrar adquisición de microondas para uso en la institución.</t>
  </si>
  <si>
    <t>6577914-TR</t>
  </si>
  <si>
    <t>FIS SOLUCIONES SRL</t>
  </si>
  <si>
    <t>B1500000091</t>
  </si>
  <si>
    <t>00143/2022</t>
  </si>
  <si>
    <t>Para registrar Adquisición material De limpieza para uso en la institución dirigido a MIPYMES.</t>
  </si>
  <si>
    <t> 7315152-TR</t>
  </si>
  <si>
    <t>B&amp;F MERCANTIL, SRL.</t>
  </si>
  <si>
    <t>B1500000430</t>
  </si>
  <si>
    <t>00153/2022</t>
  </si>
  <si>
    <t>Para registrar adquisición de artículos ferreteros para uso en esta institución.</t>
  </si>
  <si>
    <t> 7315157-TR</t>
  </si>
  <si>
    <t>CASA DOÑA MARCIA, CADOMA SRL</t>
  </si>
  <si>
    <t>B1500000203</t>
  </si>
  <si>
    <t>00157/2022</t>
  </si>
  <si>
    <t>Para registrar adquisición de articulos ferreteros para uso en esta institución.</t>
  </si>
  <si>
    <t>7315153-TR</t>
  </si>
  <si>
    <t>Para registrar pago del coro que participara en la celebración eucarística, por motivo  del XIX aniversario de esta institución que se efectuará el miércoles 27 de julio del 2022.</t>
  </si>
  <si>
    <t>GENIUS PRINT GRAPHIC, SRL</t>
  </si>
  <si>
    <t>B1500000087</t>
  </si>
  <si>
    <t>00162/2022</t>
  </si>
  <si>
    <t>Para registrar suministro e impresiones varias para la oficina de la OAI de la Institución.</t>
  </si>
  <si>
    <t>7315156-TR</t>
  </si>
  <si>
    <t>OFFITEK, SRL.</t>
  </si>
  <si>
    <t>B1500004438</t>
  </si>
  <si>
    <t>00160/2022</t>
  </si>
  <si>
    <t>Para registrar adquisición de material gastable de oficina para uso en la institución.</t>
  </si>
  <si>
    <t>7328436-TR</t>
  </si>
  <si>
    <t>MUNDO INDUSTRIAL,SRL</t>
  </si>
  <si>
    <t>B1500000111</t>
  </si>
  <si>
    <t>00152/2022</t>
  </si>
  <si>
    <t>B1500000093</t>
  </si>
  <si>
    <t>00139/2022</t>
  </si>
  <si>
    <t>Para registrar Adquisición de papel toalla y papel de baño para uso en la institución, dirigido a MIPYMES.</t>
  </si>
  <si>
    <t xml:space="preserve">             EN PROCESO DE PAGO</t>
  </si>
  <si>
    <t>B1500000341</t>
  </si>
  <si>
    <t>00165/2022</t>
  </si>
  <si>
    <t>Para registrar suministro e impresiones de ejemplares del Plan Estratégico Institucional, financiado con fondos de la Unión Europea a través del PROGEF.</t>
  </si>
  <si>
    <t> 7328435-TR</t>
  </si>
  <si>
    <t>ADMINISTRADORA DE RIESGOS DE SALUD HUMANO</t>
  </si>
  <si>
    <t>B1500023906</t>
  </si>
  <si>
    <t>Para registrar pago diferencia asumida por la institución de la poliza no. 30-95-201981 seguro complementario de empleados durante el periodo 01 al 31 de julio 2022.</t>
  </si>
  <si>
    <t>7344031-TR</t>
  </si>
  <si>
    <t>B1500006465</t>
  </si>
  <si>
    <t>Para registrar pago diferencia asumida por la institución de la poliza no. 06492 seguro complementario de empleados durante el periodo del 01/07/2022 al 31/07/2022.</t>
  </si>
  <si>
    <t xml:space="preserve">          EN PROCESO DE PAGO</t>
  </si>
  <si>
    <t>INVERSIONES YANG, SRL</t>
  </si>
  <si>
    <t>B1500000482</t>
  </si>
  <si>
    <t>00141/2022</t>
  </si>
  <si>
    <t>Para registrar adquisición café y azúcar para uso en la institución dirigido a MIPYMES.</t>
  </si>
  <si>
    <t>7344032-TR</t>
  </si>
  <si>
    <t>Reposición caja chica recibos desde 12331 al 12359.</t>
  </si>
  <si>
    <t>CORPORACION ESTATAL DE RADIO Y TELEVISION (CERTV)</t>
  </si>
  <si>
    <t>08/06/2022 06/07/2022</t>
  </si>
  <si>
    <t>B1500005901 B1500005888 B1500005835 B1500005802 B1500005769  B1500005934  B1500006500</t>
  </si>
  <si>
    <t xml:space="preserve">Para registrar pago 10% publicidad, de acuerdo a la  LEY 134-03. correspondiente a la factura de enero a julio de 2022. </t>
  </si>
  <si>
    <t>B1500014305</t>
  </si>
  <si>
    <t>00073/2022</t>
  </si>
  <si>
    <t>Para registrar adquisición de laptops y computadora para diseños y artículos informáticos para esta institución.</t>
  </si>
  <si>
    <t>ALUMTECH SRL.</t>
  </si>
  <si>
    <t>B1500000084</t>
  </si>
  <si>
    <t>00138/2022</t>
  </si>
  <si>
    <t>Para registrar suministro e instalación de cierre de piso para puerta flotante.</t>
  </si>
  <si>
    <t> 7344029-TR</t>
  </si>
  <si>
    <t>B1500000241</t>
  </si>
  <si>
    <t>00166/20200</t>
  </si>
  <si>
    <t>Para registrar Servicio de almuerzo y coffe break para evento del PEI para 55 personas por dos días, financiado con fondos de la Unión Europea  a través  del PROGEF.</t>
  </si>
  <si>
    <t> 7352422-TR</t>
  </si>
  <si>
    <t>B1500001220</t>
  </si>
  <si>
    <t>00110/2022</t>
  </si>
  <si>
    <t>Para registrar adquisición de equipos y accesorios informáticos para uso en la institución. Dirigido a MIPYMES.</t>
  </si>
  <si>
    <t>B1500216749</t>
  </si>
  <si>
    <t>Para registrar el servicio energia electrica del periodo 20/06/2022 al 20/07/2022.</t>
  </si>
  <si>
    <t>B1500000351</t>
  </si>
  <si>
    <t>00172/2022</t>
  </si>
  <si>
    <t>Para registrar suministro e impresiones de Banner para ser utilizado en el Aniversario XIX de la DIGECOG. Dirigido a MiPymes.</t>
  </si>
  <si>
    <t>Pago servicio celebración de misa por motivo del 19 aniversario de esta institución.</t>
  </si>
  <si>
    <t xml:space="preserve"> 6/07/2022</t>
  </si>
  <si>
    <t xml:space="preserve">Ck. No. 3176 </t>
  </si>
  <si>
    <t xml:space="preserve"> 07/07/2022</t>
  </si>
  <si>
    <t>Ck No. 3177</t>
  </si>
  <si>
    <t>HEIRON EDIBERTO ESTEVEZ PILARTE</t>
  </si>
  <si>
    <t xml:space="preserve"> 15/07/2022</t>
  </si>
  <si>
    <t xml:space="preserve">Ck No. 3179 </t>
  </si>
  <si>
    <t xml:space="preserve">Ck. No. 3180 </t>
  </si>
  <si>
    <t>TOTAL 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</si>
</sst>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d/mm/yyyy;@"/>
  </numFmts>
  <fonts count="14" x14ac:knownFonts="1">
    <font>
      <sz val="11"/>
      <color theme="1"/>
      <name val="Calibri"/>
      <family val="2"/>
      <scheme val="minor"/>
    </font>
    <font>
      <sz val="11"/>
      <color rgb="FFFF0000"/>
      <name val="Calibri"/>
      <family val="2"/>
      <scheme val="minor"/>
    </font>
    <font>
      <sz val="11"/>
      <color indexed="8"/>
      <name val="Verdana"/>
      <family val="2"/>
    </font>
    <font>
      <b/>
      <sz val="11"/>
      <color indexed="8"/>
      <name val="Calibri"/>
      <family val="2"/>
      <scheme val="minor"/>
    </font>
    <font>
      <sz val="11"/>
      <color indexed="8"/>
      <name val="Calibri"/>
      <family val="2"/>
    </font>
    <font>
      <sz val="14"/>
      <color theme="1"/>
      <name val="Calibri"/>
      <family val="2"/>
      <scheme val="minor"/>
    </font>
    <font>
      <sz val="11"/>
      <name val="Calibri"/>
      <family val="2"/>
      <scheme val="minor"/>
    </font>
    <font>
      <sz val="12"/>
      <color rgb="FF000000"/>
      <name val="Arial"/>
      <family val="2"/>
    </font>
    <font>
      <b/>
      <u/>
      <sz val="12"/>
      <name val="Times New Roman"/>
      <family val="1"/>
    </font>
    <font>
      <sz val="12"/>
      <name val="Times New Roman"/>
      <family val="1"/>
    </font>
    <font>
      <b/>
      <sz val="11"/>
      <name val="Calibri"/>
      <family val="2"/>
      <scheme val="minor"/>
    </font>
    <font>
      <b/>
      <sz val="14"/>
      <color theme="1"/>
      <name val="Calibri"/>
      <family val="2"/>
      <scheme val="minor"/>
    </font>
    <font>
      <b/>
      <sz val="12"/>
      <name val="Times New Roman"/>
      <family val="1"/>
    </font>
    <font>
      <b/>
      <sz val="14"/>
      <name val="Calibri"/>
      <family val="2"/>
      <scheme val="minor"/>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125">
    <xf numFmtId="0" fontId="0" fillId="0" borderId="0" xfId="0"/>
    <xf numFmtId="0" fontId="0" fillId="0" borderId="0" xfId="0" applyFill="1" applyBorder="1"/>
    <xf numFmtId="164" fontId="0" fillId="0" borderId="0" xfId="0" applyNumberFormat="1" applyBorder="1"/>
    <xf numFmtId="0" fontId="2" fillId="0" borderId="0" xfId="0" applyFont="1" applyAlignment="1"/>
    <xf numFmtId="0" fontId="2" fillId="0" borderId="0" xfId="0" applyFont="1" applyAlignment="1">
      <alignment horizontal="left"/>
    </xf>
    <xf numFmtId="0" fontId="2" fillId="0" borderId="0" xfId="0" applyFont="1" applyAlignment="1">
      <alignment horizontal="center"/>
    </xf>
    <xf numFmtId="0" fontId="3" fillId="0" borderId="0" xfId="0" applyFont="1" applyAlignment="1"/>
    <xf numFmtId="164" fontId="0" fillId="0" borderId="0" xfId="0" applyNumberFormat="1" applyAlignment="1">
      <alignment horizontal="center"/>
    </xf>
    <xf numFmtId="43" fontId="2" fillId="0" borderId="0" xfId="1" applyFont="1" applyAlignment="1"/>
    <xf numFmtId="0" fontId="0" fillId="0" borderId="0" xfId="0" applyAlignment="1">
      <alignment horizontal="left"/>
    </xf>
    <xf numFmtId="0" fontId="0" fillId="0" borderId="0" xfId="0" applyAlignment="1">
      <alignment horizontal="center"/>
    </xf>
    <xf numFmtId="0" fontId="0" fillId="0" borderId="0" xfId="0" applyFont="1"/>
    <xf numFmtId="43" fontId="0" fillId="0" borderId="0" xfId="1" applyFont="1"/>
    <xf numFmtId="0" fontId="0" fillId="0" borderId="0" xfId="0" applyFill="1"/>
    <xf numFmtId="0" fontId="7" fillId="0" borderId="0" xfId="0" applyFont="1"/>
    <xf numFmtId="164" fontId="6" fillId="0" borderId="1" xfId="0" applyNumberFormat="1" applyFont="1" applyBorder="1"/>
    <xf numFmtId="0" fontId="6" fillId="0" borderId="1" xfId="0" applyFont="1" applyBorder="1"/>
    <xf numFmtId="0" fontId="6" fillId="0" borderId="1" xfId="0" applyFont="1" applyBorder="1" applyAlignment="1">
      <alignment horizontal="left"/>
    </xf>
    <xf numFmtId="0" fontId="6" fillId="0" borderId="1" xfId="0" applyFont="1" applyFill="1" applyBorder="1" applyAlignment="1">
      <alignment wrapText="1"/>
    </xf>
    <xf numFmtId="43" fontId="6" fillId="0" borderId="1" xfId="0" applyNumberFormat="1" applyFont="1" applyBorder="1"/>
    <xf numFmtId="43" fontId="6" fillId="0" borderId="1" xfId="1" applyFont="1" applyBorder="1"/>
    <xf numFmtId="0" fontId="6" fillId="0" borderId="0" xfId="0" applyFont="1"/>
    <xf numFmtId="164" fontId="6" fillId="0" borderId="1" xfId="0" applyNumberFormat="1" applyFont="1" applyFill="1" applyBorder="1" applyAlignment="1">
      <alignment horizontal="center"/>
    </xf>
    <xf numFmtId="43" fontId="0" fillId="0" borderId="0" xfId="1" applyFont="1" applyBorder="1"/>
    <xf numFmtId="43" fontId="0" fillId="0" borderId="0" xfId="0" applyNumberFormat="1"/>
    <xf numFmtId="0" fontId="0" fillId="0" borderId="0" xfId="0" applyBorder="1"/>
    <xf numFmtId="164" fontId="0" fillId="0" borderId="0" xfId="0" applyNumberFormat="1" applyBorder="1" applyAlignment="1">
      <alignment horizontal="center"/>
    </xf>
    <xf numFmtId="0" fontId="0" fillId="0" borderId="0" xfId="0" applyBorder="1" applyAlignment="1">
      <alignment horizontal="left"/>
    </xf>
    <xf numFmtId="0" fontId="0" fillId="0" borderId="0" xfId="0" applyBorder="1" applyAlignment="1">
      <alignment horizontal="center"/>
    </xf>
    <xf numFmtId="0" fontId="0" fillId="0" borderId="0" xfId="0" applyFill="1" applyBorder="1" applyAlignment="1">
      <alignment wrapText="1"/>
    </xf>
    <xf numFmtId="43" fontId="0" fillId="0" borderId="0" xfId="0" applyNumberFormat="1" applyBorder="1"/>
    <xf numFmtId="0" fontId="1" fillId="0" borderId="0" xfId="0" applyFont="1" applyFill="1"/>
    <xf numFmtId="0" fontId="6" fillId="0" borderId="5" xfId="0" applyFont="1" applyFill="1" applyBorder="1"/>
    <xf numFmtId="0" fontId="6" fillId="0" borderId="2" xfId="0" applyFont="1" applyFill="1" applyBorder="1"/>
    <xf numFmtId="164" fontId="10" fillId="2" borderId="3" xfId="0" applyNumberFormat="1" applyFont="1" applyFill="1" applyBorder="1" applyAlignment="1">
      <alignment horizontal="left"/>
    </xf>
    <xf numFmtId="164" fontId="10" fillId="2" borderId="3" xfId="0" applyNumberFormat="1" applyFont="1" applyFill="1" applyBorder="1" applyAlignment="1">
      <alignment horizontal="center"/>
    </xf>
    <xf numFmtId="0" fontId="10" fillId="2" borderId="3" xfId="0" applyFont="1" applyFill="1" applyBorder="1" applyAlignment="1">
      <alignment horizontal="left" wrapText="1"/>
    </xf>
    <xf numFmtId="0" fontId="10" fillId="2" borderId="3" xfId="0" applyFont="1" applyFill="1" applyBorder="1" applyAlignment="1">
      <alignment horizontal="center" wrapText="1"/>
    </xf>
    <xf numFmtId="0" fontId="10" fillId="2" borderId="3" xfId="0" applyFont="1" applyFill="1" applyBorder="1" applyAlignment="1">
      <alignment horizontal="center"/>
    </xf>
    <xf numFmtId="43" fontId="10" fillId="2" borderId="3" xfId="0" applyNumberFormat="1" applyFont="1" applyFill="1" applyBorder="1" applyAlignment="1">
      <alignment horizontal="center" wrapText="1"/>
    </xf>
    <xf numFmtId="43" fontId="10" fillId="2" borderId="3" xfId="1" applyFont="1" applyFill="1" applyBorder="1" applyAlignment="1">
      <alignment horizontal="center" wrapText="1"/>
    </xf>
    <xf numFmtId="43" fontId="10" fillId="2" borderId="4" xfId="0" applyNumberFormat="1" applyFont="1" applyFill="1" applyBorder="1" applyAlignment="1">
      <alignment horizontal="center" wrapText="1"/>
    </xf>
    <xf numFmtId="0" fontId="5" fillId="0" borderId="0" xfId="0" applyFont="1"/>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0" fillId="0" borderId="0" xfId="0" applyFill="1" applyAlignment="1"/>
    <xf numFmtId="43" fontId="11" fillId="0" borderId="7" xfId="1" applyFont="1" applyFill="1" applyBorder="1"/>
    <xf numFmtId="164" fontId="10" fillId="2" borderId="3" xfId="0" applyNumberFormat="1" applyFont="1" applyFill="1" applyBorder="1" applyAlignment="1">
      <alignment horizontal="center" wrapText="1"/>
    </xf>
    <xf numFmtId="0" fontId="6" fillId="0" borderId="1" xfId="0" applyFont="1" applyBorder="1" applyAlignment="1">
      <alignment horizontal="center"/>
    </xf>
    <xf numFmtId="164" fontId="0" fillId="3" borderId="1" xfId="0" applyNumberFormat="1" applyFont="1" applyFill="1" applyBorder="1" applyAlignment="1">
      <alignment horizontal="center"/>
    </xf>
    <xf numFmtId="0" fontId="0" fillId="3" borderId="1" xfId="0" applyFont="1" applyFill="1" applyBorder="1"/>
    <xf numFmtId="164" fontId="6" fillId="3" borderId="1" xfId="0" applyNumberFormat="1" applyFont="1" applyFill="1" applyBorder="1" applyAlignment="1">
      <alignment horizontal="center" wrapText="1"/>
    </xf>
    <xf numFmtId="0" fontId="0" fillId="3" borderId="1" xfId="0" applyFont="1" applyFill="1" applyBorder="1" applyAlignment="1">
      <alignment horizontal="left"/>
    </xf>
    <xf numFmtId="15" fontId="6" fillId="3" borderId="1" xfId="0" applyNumberFormat="1" applyFont="1" applyFill="1" applyBorder="1" applyAlignment="1">
      <alignment horizontal="center"/>
    </xf>
    <xf numFmtId="0" fontId="0" fillId="3" borderId="1" xfId="0" applyFont="1" applyFill="1" applyBorder="1" applyAlignment="1">
      <alignment horizontal="left" wrapText="1"/>
    </xf>
    <xf numFmtId="43" fontId="6" fillId="3" borderId="1" xfId="1" applyNumberFormat="1" applyFont="1" applyFill="1" applyBorder="1" applyAlignment="1">
      <alignment horizontal="right"/>
    </xf>
    <xf numFmtId="43" fontId="6" fillId="3" borderId="1" xfId="1" applyFont="1" applyFill="1" applyBorder="1" applyAlignment="1">
      <alignment horizontal="right"/>
    </xf>
    <xf numFmtId="0" fontId="0" fillId="3" borderId="1" xfId="0" applyFont="1" applyFill="1" applyBorder="1" applyAlignment="1">
      <alignment horizontal="center"/>
    </xf>
    <xf numFmtId="43" fontId="0" fillId="3" borderId="1" xfId="1" applyFont="1" applyFill="1" applyBorder="1"/>
    <xf numFmtId="0" fontId="0" fillId="0" borderId="0" xfId="0" applyFont="1" applyFill="1"/>
    <xf numFmtId="164" fontId="0" fillId="3" borderId="1" xfId="0" applyNumberFormat="1" applyFont="1" applyFill="1" applyBorder="1"/>
    <xf numFmtId="0" fontId="0" fillId="3" borderId="1" xfId="0" applyFont="1" applyFill="1" applyBorder="1" applyAlignment="1">
      <alignment horizontal="center" wrapText="1"/>
    </xf>
    <xf numFmtId="0" fontId="0" fillId="3" borderId="1" xfId="0" applyFont="1" applyFill="1" applyBorder="1" applyAlignment="1">
      <alignment wrapText="1"/>
    </xf>
    <xf numFmtId="43" fontId="0" fillId="3" borderId="1" xfId="0" applyNumberFormat="1" applyFont="1" applyFill="1" applyBorder="1"/>
    <xf numFmtId="14" fontId="0" fillId="3" borderId="0" xfId="0" applyNumberFormat="1" applyFont="1" applyFill="1" applyBorder="1" applyAlignment="1">
      <alignment horizontal="center"/>
    </xf>
    <xf numFmtId="0" fontId="0" fillId="3" borderId="8" xfId="0" applyFont="1" applyFill="1" applyBorder="1" applyAlignment="1">
      <alignment horizontal="center" wrapText="1"/>
    </xf>
    <xf numFmtId="164" fontId="0" fillId="3" borderId="1" xfId="0" applyNumberFormat="1" applyFont="1" applyFill="1" applyBorder="1" applyAlignment="1">
      <alignment horizontal="center" wrapText="1"/>
    </xf>
    <xf numFmtId="164" fontId="0" fillId="3" borderId="1" xfId="0" applyNumberFormat="1" applyFill="1" applyBorder="1"/>
    <xf numFmtId="0" fontId="0" fillId="3" borderId="1" xfId="0" applyFill="1" applyBorder="1" applyAlignment="1">
      <alignment horizontal="center"/>
    </xf>
    <xf numFmtId="0" fontId="0" fillId="3" borderId="1" xfId="0" applyFill="1" applyBorder="1" applyAlignment="1">
      <alignment wrapText="1"/>
    </xf>
    <xf numFmtId="0" fontId="0" fillId="3" borderId="0" xfId="0" applyFont="1" applyFill="1" applyAlignment="1">
      <alignment wrapText="1"/>
    </xf>
    <xf numFmtId="14" fontId="0" fillId="3" borderId="11" xfId="0" applyNumberFormat="1" applyFont="1" applyFill="1" applyBorder="1" applyAlignment="1">
      <alignment horizontal="center"/>
    </xf>
    <xf numFmtId="14" fontId="0" fillId="3" borderId="8" xfId="0" applyNumberFormat="1" applyFont="1" applyFill="1" applyBorder="1" applyAlignment="1">
      <alignment horizontal="center" wrapText="1"/>
    </xf>
    <xf numFmtId="164" fontId="0" fillId="0" borderId="1" xfId="0" applyNumberFormat="1" applyFont="1" applyBorder="1"/>
    <xf numFmtId="0" fontId="0" fillId="0" borderId="1" xfId="0" applyFont="1" applyBorder="1"/>
    <xf numFmtId="164" fontId="0" fillId="0" borderId="1" xfId="0" applyNumberFormat="1" applyFont="1" applyBorder="1" applyAlignment="1">
      <alignment horizontal="center"/>
    </xf>
    <xf numFmtId="0" fontId="0" fillId="0" borderId="1" xfId="0" applyFont="1" applyBorder="1" applyAlignment="1">
      <alignment horizontal="left"/>
    </xf>
    <xf numFmtId="164" fontId="0" fillId="0" borderId="1" xfId="0" applyNumberFormat="1" applyBorder="1"/>
    <xf numFmtId="0" fontId="0" fillId="0" borderId="1" xfId="0" applyBorder="1" applyAlignment="1">
      <alignment horizontal="center"/>
    </xf>
    <xf numFmtId="0" fontId="0" fillId="0" borderId="1" xfId="0" applyFill="1" applyBorder="1" applyAlignment="1">
      <alignment wrapText="1"/>
    </xf>
    <xf numFmtId="43" fontId="0" fillId="0" borderId="1" xfId="1" applyFont="1" applyBorder="1"/>
    <xf numFmtId="14" fontId="0" fillId="0" borderId="1" xfId="1" applyNumberFormat="1" applyFont="1" applyBorder="1"/>
    <xf numFmtId="43" fontId="0" fillId="0" borderId="1" xfId="1" applyFont="1" applyFill="1" applyBorder="1"/>
    <xf numFmtId="43" fontId="0" fillId="0" borderId="1" xfId="0" applyNumberFormat="1" applyFont="1" applyBorder="1"/>
    <xf numFmtId="0" fontId="0" fillId="0" borderId="1" xfId="0" applyBorder="1"/>
    <xf numFmtId="164" fontId="0" fillId="0" borderId="1" xfId="0" applyNumberFormat="1" applyBorder="1" applyAlignment="1">
      <alignment horizontal="center"/>
    </xf>
    <xf numFmtId="0" fontId="0" fillId="0" borderId="1" xfId="0" applyBorder="1" applyAlignment="1">
      <alignment horizontal="left" wrapText="1"/>
    </xf>
    <xf numFmtId="43" fontId="0" fillId="0" borderId="1" xfId="0" applyNumberFormat="1" applyFill="1" applyBorder="1"/>
    <xf numFmtId="164" fontId="0" fillId="0" borderId="1" xfId="0" applyNumberFormat="1" applyBorder="1" applyAlignment="1">
      <alignment horizontal="center" wrapText="1"/>
    </xf>
    <xf numFmtId="43" fontId="0" fillId="3" borderId="1" xfId="0" applyNumberFormat="1" applyFill="1" applyBorder="1"/>
    <xf numFmtId="14" fontId="0" fillId="0" borderId="0" xfId="1" applyNumberFormat="1" applyFont="1" applyBorder="1"/>
    <xf numFmtId="43" fontId="0" fillId="0" borderId="1" xfId="0" applyNumberFormat="1" applyBorder="1"/>
    <xf numFmtId="43" fontId="0" fillId="0" borderId="8" xfId="1" applyFont="1" applyFill="1" applyBorder="1"/>
    <xf numFmtId="14" fontId="6" fillId="0" borderId="1" xfId="0" applyNumberFormat="1" applyFont="1" applyBorder="1"/>
    <xf numFmtId="43" fontId="6" fillId="0" borderId="11" xfId="1" applyFont="1" applyBorder="1"/>
    <xf numFmtId="14" fontId="6" fillId="0" borderId="1" xfId="1" applyNumberFormat="1" applyFont="1" applyBorder="1"/>
    <xf numFmtId="43" fontId="6" fillId="0" borderId="0" xfId="1" applyFont="1" applyBorder="1"/>
    <xf numFmtId="0" fontId="0" fillId="0" borderId="1" xfId="0" applyBorder="1" applyAlignment="1">
      <alignment horizontal="left"/>
    </xf>
    <xf numFmtId="0" fontId="0" fillId="0" borderId="1" xfId="0" applyBorder="1" applyAlignment="1">
      <alignment wrapText="1"/>
    </xf>
    <xf numFmtId="43" fontId="0" fillId="0" borderId="9" xfId="1" applyFont="1" applyBorder="1"/>
    <xf numFmtId="14" fontId="0" fillId="0" borderId="1" xfId="0" applyNumberFormat="1" applyBorder="1"/>
    <xf numFmtId="0" fontId="0" fillId="0" borderId="1" xfId="0" applyFill="1" applyBorder="1" applyAlignment="1">
      <alignment horizontal="center" wrapText="1"/>
    </xf>
    <xf numFmtId="164" fontId="0" fillId="0" borderId="9" xfId="0" applyNumberFormat="1" applyBorder="1"/>
    <xf numFmtId="164" fontId="0" fillId="0" borderId="9" xfId="0" applyNumberFormat="1" applyBorder="1" applyAlignment="1">
      <alignment horizontal="center"/>
    </xf>
    <xf numFmtId="0" fontId="0" fillId="0" borderId="9" xfId="0" applyBorder="1" applyAlignment="1">
      <alignment horizontal="left"/>
    </xf>
    <xf numFmtId="0" fontId="0" fillId="0" borderId="9" xfId="0" applyFill="1" applyBorder="1" applyAlignment="1">
      <alignment wrapText="1"/>
    </xf>
    <xf numFmtId="0" fontId="0" fillId="0" borderId="10" xfId="0" applyBorder="1" applyAlignment="1">
      <alignment horizontal="center"/>
    </xf>
    <xf numFmtId="43" fontId="0" fillId="0" borderId="10" xfId="1" applyFont="1" applyBorder="1"/>
    <xf numFmtId="14" fontId="0" fillId="0" borderId="1" xfId="0" applyNumberFormat="1" applyBorder="1" applyAlignment="1">
      <alignment horizontal="center"/>
    </xf>
    <xf numFmtId="14" fontId="0" fillId="0" borderId="9" xfId="1" applyNumberFormat="1" applyFont="1" applyBorder="1"/>
    <xf numFmtId="43" fontId="0" fillId="0" borderId="9" xfId="1" applyFont="1" applyFill="1" applyBorder="1"/>
    <xf numFmtId="43" fontId="0" fillId="0" borderId="1" xfId="1" applyFont="1" applyBorder="1" applyAlignment="1">
      <alignment wrapText="1"/>
    </xf>
    <xf numFmtId="0" fontId="0" fillId="0" borderId="0" xfId="0" applyFill="1" applyAlignment="1">
      <alignment horizontal="left"/>
    </xf>
    <xf numFmtId="164" fontId="5" fillId="0" borderId="0" xfId="0" applyNumberFormat="1" applyFont="1" applyAlignment="1">
      <alignment horizontal="center"/>
    </xf>
    <xf numFmtId="49" fontId="3" fillId="0" borderId="6" xfId="0" applyNumberFormat="1" applyFont="1" applyBorder="1" applyAlignment="1">
      <alignment horizontal="center"/>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ill="1" applyAlignment="1">
      <alignment horizontal="center"/>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xf>
    <xf numFmtId="14" fontId="0" fillId="3" borderId="11" xfId="0" applyNumberFormat="1" applyFont="1" applyFill="1" applyBorder="1" applyAlignment="1">
      <alignment horizontal="center" wrapText="1"/>
    </xf>
    <xf numFmtId="14" fontId="0" fillId="3" borderId="8" xfId="0" applyNumberFormat="1" applyFont="1" applyFill="1" applyBorder="1" applyAlignment="1">
      <alignment horizontal="center" wrapText="1"/>
    </xf>
    <xf numFmtId="43" fontId="13" fillId="0" borderId="11" xfId="1" applyFont="1" applyBorder="1" applyAlignment="1">
      <alignment horizontal="right"/>
    </xf>
    <xf numFmtId="43" fontId="13" fillId="0" borderId="12" xfId="1" applyFont="1" applyBorder="1" applyAlignment="1">
      <alignment horizontal="right"/>
    </xf>
    <xf numFmtId="43" fontId="13" fillId="0" borderId="8" xfId="1" applyFont="1" applyBorder="1" applyAlignment="1">
      <alignment horizontal="right"/>
    </xf>
  </cellXfs>
  <cellStyles count="2">
    <cellStyle name="Millares 2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1047750</xdr:colOff>
      <xdr:row>0</xdr:row>
      <xdr:rowOff>123825</xdr:rowOff>
    </xdr:from>
    <xdr:to>
      <xdr:col>8</xdr:col>
      <xdr:colOff>942975</xdr:colOff>
      <xdr:row>8</xdr:row>
      <xdr:rowOff>180975</xdr:rowOff>
    </xdr:to>
    <xdr:pic>
      <xdr:nvPicPr>
        <xdr:cNvPr id="2" name="Imagen 1"/>
        <xdr:cNvPicPr>
          <a:picLocks noChangeAspect="1"/>
        </xdr:cNvPicPr>
      </xdr:nvPicPr>
      <xdr:blipFill>
        <a:blip xmlns:r="http://schemas.openxmlformats.org/officeDocument/2006/relationships" r:embed="rId1"/>
        <a:stretch>
          <a:fillRect/>
        </a:stretch>
      </xdr:blipFill>
      <xdr:spPr>
        <a:xfrm>
          <a:off x="8458200" y="123825"/>
          <a:ext cx="3771900" cy="1885950"/>
        </a:xfrm>
        <a:prstGeom prst="rect">
          <a:avLst/>
        </a:prstGeom>
      </xdr:spPr>
    </xdr:pic>
    <xdr:clientData/>
  </xdr:twoCellAnchor>
  <xdr:twoCellAnchor editAs="oneCell">
    <xdr:from>
      <xdr:col>6</xdr:col>
      <xdr:colOff>133350</xdr:colOff>
      <xdr:row>9</xdr:row>
      <xdr:rowOff>57150</xdr:rowOff>
    </xdr:from>
    <xdr:to>
      <xdr:col>7</xdr:col>
      <xdr:colOff>1069975</xdr:colOff>
      <xdr:row>12</xdr:row>
      <xdr:rowOff>314324</xdr:rowOff>
    </xdr:to>
    <xdr:pic>
      <xdr:nvPicPr>
        <xdr:cNvPr id="3" name="Imagen 2"/>
        <xdr:cNvPicPr>
          <a:picLocks noChangeAspect="1"/>
        </xdr:cNvPicPr>
      </xdr:nvPicPr>
      <xdr:blipFill>
        <a:blip xmlns:r="http://schemas.openxmlformats.org/officeDocument/2006/relationships" r:embed="rId1"/>
        <a:stretch>
          <a:fillRect/>
        </a:stretch>
      </xdr:blipFill>
      <xdr:spPr>
        <a:xfrm>
          <a:off x="7543800" y="2228850"/>
          <a:ext cx="1993900" cy="12858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R67"/>
  <sheetViews>
    <sheetView tabSelected="1" topLeftCell="A10" zoomScaleNormal="100" workbookViewId="0">
      <pane ySplit="1" topLeftCell="A11" activePane="bottomLeft" state="frozen"/>
      <selection activeCell="D10" sqref="D10"/>
      <selection pane="bottomLeft" activeCell="A67" sqref="A10:N67"/>
    </sheetView>
  </sheetViews>
  <sheetFormatPr baseColWidth="10" defaultColWidth="16" defaultRowHeight="15" x14ac:dyDescent="0.25"/>
  <cols>
    <col min="1" max="1" width="4" style="1" bestFit="1" customWidth="1"/>
    <col min="2" max="2" width="15.85546875" style="2" bestFit="1" customWidth="1"/>
    <col min="3" max="3" width="52.42578125" customWidth="1"/>
    <col min="4" max="4" width="10.7109375" style="7" customWidth="1"/>
    <col min="5" max="5" width="17.42578125" style="9" customWidth="1"/>
    <col min="6" max="6" width="10.7109375" style="7" customWidth="1"/>
    <col min="7" max="7" width="15.85546875" style="10" customWidth="1"/>
    <col min="8" max="8" width="42.28515625" style="13" customWidth="1"/>
    <col min="9" max="9" width="19.5703125" style="24" bestFit="1" customWidth="1"/>
    <col min="10" max="10" width="18.140625" style="12" bestFit="1" customWidth="1"/>
    <col min="11" max="11" width="15.42578125" customWidth="1"/>
    <col min="12" max="12" width="14.140625" customWidth="1"/>
    <col min="13" max="14" width="18.140625" style="12" bestFit="1" customWidth="1"/>
  </cols>
  <sheetData>
    <row r="7" spans="1:16" ht="27" customHeight="1" x14ac:dyDescent="0.25">
      <c r="C7" s="3"/>
      <c r="D7" s="3"/>
      <c r="E7" s="4"/>
      <c r="F7" s="5"/>
      <c r="G7" s="5"/>
      <c r="H7" s="6"/>
      <c r="I7" s="7"/>
      <c r="J7" s="7"/>
      <c r="M7" s="8"/>
      <c r="N7" s="8"/>
    </row>
    <row r="8" spans="1:16" ht="27" customHeight="1" x14ac:dyDescent="0.25">
      <c r="C8" s="3"/>
      <c r="D8" s="3"/>
      <c r="E8" s="4"/>
      <c r="F8" s="5"/>
      <c r="G8" s="5"/>
      <c r="H8" s="6"/>
      <c r="I8" s="7"/>
      <c r="J8" s="7"/>
      <c r="M8" s="8"/>
      <c r="N8" s="8"/>
    </row>
    <row r="9" spans="1:16" ht="27" customHeight="1" x14ac:dyDescent="0.25">
      <c r="C9" s="3"/>
      <c r="D9" s="3"/>
      <c r="E9" s="4"/>
      <c r="F9" s="5"/>
      <c r="G9" s="5"/>
      <c r="H9" s="6"/>
      <c r="I9" s="7"/>
      <c r="J9" s="7"/>
      <c r="M9" s="8"/>
      <c r="N9" s="8"/>
    </row>
    <row r="10" spans="1:16" ht="27" customHeight="1" x14ac:dyDescent="0.25">
      <c r="C10" s="3"/>
      <c r="D10" s="3"/>
      <c r="E10" s="4"/>
      <c r="F10" s="5"/>
      <c r="G10" s="5"/>
      <c r="H10" s="6"/>
      <c r="I10" s="7"/>
      <c r="J10" s="7"/>
      <c r="M10" s="8"/>
      <c r="N10" s="8"/>
    </row>
    <row r="11" spans="1:16" ht="27" customHeight="1" x14ac:dyDescent="0.25">
      <c r="C11" s="3"/>
      <c r="D11" s="3"/>
      <c r="E11" s="4"/>
      <c r="F11" s="5"/>
      <c r="G11" s="5"/>
      <c r="H11" s="6"/>
      <c r="I11" s="7"/>
      <c r="J11" s="7"/>
      <c r="M11" s="8"/>
      <c r="N11" s="8"/>
    </row>
    <row r="12" spans="1:16" ht="27" customHeight="1" x14ac:dyDescent="0.25">
      <c r="C12" s="3"/>
      <c r="D12" s="3"/>
      <c r="E12" s="4"/>
      <c r="F12" s="5"/>
      <c r="G12" s="5"/>
      <c r="H12" s="6"/>
      <c r="I12" s="7"/>
      <c r="J12" s="7"/>
      <c r="M12" s="8"/>
      <c r="N12" s="8"/>
    </row>
    <row r="13" spans="1:16" ht="27" customHeight="1" x14ac:dyDescent="0.25">
      <c r="C13" s="3"/>
      <c r="D13" s="3"/>
      <c r="E13" s="4"/>
      <c r="F13" s="5"/>
      <c r="G13" s="5"/>
      <c r="H13" s="6"/>
      <c r="I13" s="7"/>
      <c r="J13" s="7"/>
      <c r="M13" s="8"/>
      <c r="N13" s="8"/>
    </row>
    <row r="14" spans="1:16" ht="27" customHeight="1" x14ac:dyDescent="0.3">
      <c r="A14" s="113" t="s">
        <v>0</v>
      </c>
      <c r="B14" s="113"/>
      <c r="C14" s="113"/>
      <c r="D14" s="113"/>
      <c r="E14" s="113"/>
      <c r="F14" s="113"/>
      <c r="G14" s="113"/>
      <c r="H14" s="113"/>
      <c r="I14" s="113"/>
      <c r="J14" s="113"/>
      <c r="K14" s="113"/>
      <c r="L14" s="113"/>
      <c r="M14" s="113"/>
      <c r="N14" s="113"/>
    </row>
    <row r="15" spans="1:16" ht="15.75" thickBot="1" x14ac:dyDescent="0.3">
      <c r="A15" s="114" t="s">
        <v>52</v>
      </c>
      <c r="B15" s="114"/>
      <c r="C15" s="114"/>
      <c r="D15" s="114"/>
      <c r="E15" s="114"/>
      <c r="F15" s="114"/>
      <c r="G15" s="114"/>
      <c r="H15" s="114"/>
      <c r="I15" s="114"/>
      <c r="J15" s="114"/>
      <c r="K15" s="114"/>
      <c r="L15" s="114"/>
      <c r="M15" s="114"/>
      <c r="N15" s="114"/>
      <c r="O15" s="11"/>
      <c r="P15" s="11"/>
    </row>
    <row r="16" spans="1:16" ht="83.25" customHeight="1" x14ac:dyDescent="0.25">
      <c r="A16" s="33" t="s">
        <v>1</v>
      </c>
      <c r="B16" s="34" t="s">
        <v>2</v>
      </c>
      <c r="C16" s="38" t="s">
        <v>3</v>
      </c>
      <c r="D16" s="47" t="s">
        <v>4</v>
      </c>
      <c r="E16" s="36" t="s">
        <v>5</v>
      </c>
      <c r="F16" s="35" t="s">
        <v>6</v>
      </c>
      <c r="G16" s="37" t="s">
        <v>7</v>
      </c>
      <c r="H16" s="38" t="s">
        <v>8</v>
      </c>
      <c r="I16" s="39" t="s">
        <v>9</v>
      </c>
      <c r="J16" s="40" t="s">
        <v>10</v>
      </c>
      <c r="K16" s="39" t="s">
        <v>11</v>
      </c>
      <c r="L16" s="39" t="s">
        <v>12</v>
      </c>
      <c r="M16" s="39" t="s">
        <v>13</v>
      </c>
      <c r="N16" s="41" t="s">
        <v>14</v>
      </c>
      <c r="O16" s="11"/>
      <c r="P16" s="11"/>
    </row>
    <row r="17" spans="1:18" s="31" customFormat="1" x14ac:dyDescent="0.25">
      <c r="A17" s="32">
        <v>1</v>
      </c>
      <c r="B17" s="49">
        <v>42024</v>
      </c>
      <c r="C17" s="50" t="s">
        <v>15</v>
      </c>
      <c r="D17" s="51">
        <v>41862</v>
      </c>
      <c r="E17" s="52" t="s">
        <v>16</v>
      </c>
      <c r="F17" s="51">
        <v>41810</v>
      </c>
      <c r="G17" s="53" t="s">
        <v>17</v>
      </c>
      <c r="H17" s="54" t="s">
        <v>18</v>
      </c>
      <c r="I17" s="55">
        <v>67760</v>
      </c>
      <c r="J17" s="56">
        <v>0</v>
      </c>
      <c r="K17" s="57"/>
      <c r="L17" s="57"/>
      <c r="M17" s="58">
        <f>I17-J17</f>
        <v>67760</v>
      </c>
      <c r="N17" s="58">
        <v>0</v>
      </c>
      <c r="O17" s="59"/>
    </row>
    <row r="18" spans="1:18" s="31" customFormat="1" ht="60" x14ac:dyDescent="0.25">
      <c r="A18" s="32">
        <v>2</v>
      </c>
      <c r="B18" s="60">
        <v>44040</v>
      </c>
      <c r="C18" s="50" t="s">
        <v>53</v>
      </c>
      <c r="D18" s="61" t="s">
        <v>54</v>
      </c>
      <c r="E18" s="62" t="s">
        <v>55</v>
      </c>
      <c r="F18" s="49">
        <v>43790</v>
      </c>
      <c r="G18" s="57" t="s">
        <v>56</v>
      </c>
      <c r="H18" s="62" t="s">
        <v>57</v>
      </c>
      <c r="I18" s="63">
        <v>908668.44</v>
      </c>
      <c r="J18" s="58">
        <v>694964.78</v>
      </c>
      <c r="K18" s="64" t="s">
        <v>58</v>
      </c>
      <c r="L18" s="65"/>
      <c r="M18" s="58">
        <v>188800</v>
      </c>
      <c r="N18" s="58">
        <f>I18-J18</f>
        <v>213703.65999999992</v>
      </c>
      <c r="O18" s="59"/>
    </row>
    <row r="19" spans="1:18" ht="30" x14ac:dyDescent="0.25">
      <c r="A19" s="32">
        <v>3</v>
      </c>
      <c r="B19" s="60">
        <v>44377</v>
      </c>
      <c r="C19" s="50" t="s">
        <v>19</v>
      </c>
      <c r="D19" s="66">
        <v>44377</v>
      </c>
      <c r="E19" s="54" t="s">
        <v>20</v>
      </c>
      <c r="F19" s="49">
        <v>44329</v>
      </c>
      <c r="G19" s="57" t="s">
        <v>21</v>
      </c>
      <c r="H19" s="62" t="s">
        <v>22</v>
      </c>
      <c r="I19" s="63">
        <v>71149.86</v>
      </c>
      <c r="J19" s="58">
        <v>0</v>
      </c>
      <c r="K19" s="61"/>
      <c r="L19" s="61"/>
      <c r="M19" s="58">
        <f>I19-J19</f>
        <v>71149.86</v>
      </c>
      <c r="N19" s="58"/>
      <c r="O19" s="59" t="s">
        <v>23</v>
      </c>
      <c r="P19" s="11"/>
    </row>
    <row r="20" spans="1:18" ht="30.75" customHeight="1" x14ac:dyDescent="0.25">
      <c r="A20" s="32">
        <v>4</v>
      </c>
      <c r="B20" s="60">
        <v>44547</v>
      </c>
      <c r="C20" s="50" t="s">
        <v>24</v>
      </c>
      <c r="D20" s="49">
        <v>44538</v>
      </c>
      <c r="E20" s="52" t="s">
        <v>25</v>
      </c>
      <c r="F20" s="67">
        <v>44497</v>
      </c>
      <c r="G20" s="68" t="s">
        <v>26</v>
      </c>
      <c r="H20" s="69" t="s">
        <v>27</v>
      </c>
      <c r="I20" s="58">
        <v>219211</v>
      </c>
      <c r="J20" s="58">
        <v>0</v>
      </c>
      <c r="K20" s="120" t="s">
        <v>28</v>
      </c>
      <c r="L20" s="121"/>
      <c r="M20" s="58">
        <f>I20-J20</f>
        <v>219211</v>
      </c>
      <c r="N20" s="58"/>
      <c r="O20" s="70" t="s">
        <v>60</v>
      </c>
      <c r="Q20" s="24"/>
      <c r="R20" s="24"/>
    </row>
    <row r="21" spans="1:18" ht="30" x14ac:dyDescent="0.25">
      <c r="A21" s="32">
        <v>5</v>
      </c>
      <c r="B21" s="60">
        <v>44735</v>
      </c>
      <c r="C21" s="50" t="s">
        <v>37</v>
      </c>
      <c r="D21" s="49">
        <v>44732</v>
      </c>
      <c r="E21" s="52" t="s">
        <v>61</v>
      </c>
      <c r="F21" s="67">
        <v>44645</v>
      </c>
      <c r="G21" s="68" t="s">
        <v>38</v>
      </c>
      <c r="H21" s="69" t="s">
        <v>62</v>
      </c>
      <c r="I21" s="58">
        <v>2265600</v>
      </c>
      <c r="J21" s="58">
        <v>736095.8</v>
      </c>
      <c r="K21" s="71" t="s">
        <v>63</v>
      </c>
      <c r="L21" s="72"/>
      <c r="M21" s="58">
        <v>1032234.92</v>
      </c>
      <c r="N21" s="58">
        <v>1529504.2</v>
      </c>
      <c r="O21" s="70"/>
    </row>
    <row r="22" spans="1:18" ht="45" x14ac:dyDescent="0.25">
      <c r="A22" s="32">
        <v>6</v>
      </c>
      <c r="B22" s="60">
        <v>44732</v>
      </c>
      <c r="C22" s="50" t="s">
        <v>40</v>
      </c>
      <c r="D22" s="49">
        <v>44719</v>
      </c>
      <c r="E22" s="52" t="s">
        <v>64</v>
      </c>
      <c r="F22" s="67">
        <v>44680</v>
      </c>
      <c r="G22" s="68" t="s">
        <v>41</v>
      </c>
      <c r="H22" s="69" t="s">
        <v>42</v>
      </c>
      <c r="I22" s="58">
        <v>84960</v>
      </c>
      <c r="J22" s="58">
        <v>28320</v>
      </c>
      <c r="K22" s="71" t="s">
        <v>63</v>
      </c>
      <c r="L22" s="72"/>
      <c r="M22" s="58">
        <v>14160</v>
      </c>
      <c r="N22" s="58">
        <v>56640</v>
      </c>
      <c r="O22" s="70"/>
    </row>
    <row r="23" spans="1:18" ht="15" customHeight="1" x14ac:dyDescent="0.25">
      <c r="A23" s="32">
        <v>7</v>
      </c>
      <c r="B23" s="73">
        <v>44743</v>
      </c>
      <c r="C23" s="74" t="s">
        <v>65</v>
      </c>
      <c r="D23" s="75">
        <v>44739</v>
      </c>
      <c r="E23" s="76" t="s">
        <v>66</v>
      </c>
      <c r="F23" s="77">
        <v>44733</v>
      </c>
      <c r="G23" s="78" t="s">
        <v>67</v>
      </c>
      <c r="H23" s="79" t="s">
        <v>68</v>
      </c>
      <c r="I23" s="80">
        <v>17517.96</v>
      </c>
      <c r="J23" s="12">
        <v>17517.96</v>
      </c>
      <c r="K23" s="81">
        <v>44762</v>
      </c>
      <c r="L23" s="80" t="s">
        <v>69</v>
      </c>
      <c r="M23" s="82"/>
      <c r="N23" s="82"/>
      <c r="O23" s="14"/>
    </row>
    <row r="24" spans="1:18" ht="45" x14ac:dyDescent="0.25">
      <c r="A24" s="32">
        <v>8</v>
      </c>
      <c r="B24" s="73">
        <v>44743</v>
      </c>
      <c r="C24" s="74" t="s">
        <v>70</v>
      </c>
      <c r="D24" s="75">
        <v>44739</v>
      </c>
      <c r="E24" s="76" t="s">
        <v>71</v>
      </c>
      <c r="F24" s="77">
        <v>44735</v>
      </c>
      <c r="G24" s="78" t="s">
        <v>72</v>
      </c>
      <c r="H24" s="79" t="s">
        <v>73</v>
      </c>
      <c r="I24" s="83">
        <v>7175.05</v>
      </c>
      <c r="J24" s="58">
        <v>7175.05</v>
      </c>
      <c r="K24" s="81">
        <v>44762</v>
      </c>
      <c r="L24" s="80" t="s">
        <v>74</v>
      </c>
      <c r="M24" s="82"/>
      <c r="N24" s="82"/>
      <c r="O24" s="11"/>
    </row>
    <row r="25" spans="1:18" ht="30" x14ac:dyDescent="0.25">
      <c r="A25" s="32">
        <v>9</v>
      </c>
      <c r="B25" s="77">
        <v>44743</v>
      </c>
      <c r="C25" s="84" t="s">
        <v>75</v>
      </c>
      <c r="D25" s="85">
        <v>44739</v>
      </c>
      <c r="E25" s="86" t="s">
        <v>76</v>
      </c>
      <c r="F25" s="77">
        <v>44733</v>
      </c>
      <c r="G25" s="78" t="s">
        <v>77</v>
      </c>
      <c r="H25" s="79" t="s">
        <v>78</v>
      </c>
      <c r="I25" s="87">
        <v>14433.57</v>
      </c>
      <c r="J25" s="80">
        <v>14433.57</v>
      </c>
      <c r="K25" s="81">
        <v>44762</v>
      </c>
      <c r="L25" s="80" t="s">
        <v>79</v>
      </c>
      <c r="M25" s="82"/>
      <c r="N25" s="82">
        <f>+I25-J25</f>
        <v>0</v>
      </c>
    </row>
    <row r="26" spans="1:18" ht="45" x14ac:dyDescent="0.25">
      <c r="A26" s="32">
        <v>10</v>
      </c>
      <c r="B26" s="77">
        <v>44746</v>
      </c>
      <c r="C26" s="84" t="s">
        <v>70</v>
      </c>
      <c r="D26" s="88">
        <v>44727</v>
      </c>
      <c r="E26" s="86" t="s">
        <v>80</v>
      </c>
      <c r="F26" s="77">
        <v>44725</v>
      </c>
      <c r="G26" s="78" t="s">
        <v>81</v>
      </c>
      <c r="H26" s="79" t="s">
        <v>82</v>
      </c>
      <c r="I26" s="89">
        <v>39251.230000000003</v>
      </c>
      <c r="J26" s="80">
        <v>39251.230000000003</v>
      </c>
      <c r="K26" s="90">
        <v>44762</v>
      </c>
      <c r="L26" s="23" t="s">
        <v>83</v>
      </c>
      <c r="M26" s="82"/>
      <c r="N26" s="80">
        <f>+I26-J26</f>
        <v>0</v>
      </c>
    </row>
    <row r="27" spans="1:18" ht="33" customHeight="1" x14ac:dyDescent="0.25">
      <c r="A27" s="32">
        <v>11</v>
      </c>
      <c r="B27" s="77">
        <v>44746</v>
      </c>
      <c r="C27" s="84" t="s">
        <v>84</v>
      </c>
      <c r="D27" s="88">
        <v>44734</v>
      </c>
      <c r="E27" s="86" t="s">
        <v>85</v>
      </c>
      <c r="F27" s="77">
        <v>44733</v>
      </c>
      <c r="G27" s="78" t="s">
        <v>86</v>
      </c>
      <c r="H27" s="79" t="s">
        <v>87</v>
      </c>
      <c r="I27" s="91">
        <v>157318.62</v>
      </c>
      <c r="J27" s="80">
        <v>157318.62</v>
      </c>
      <c r="K27" s="81">
        <v>44762</v>
      </c>
      <c r="L27" s="80" t="s">
        <v>88</v>
      </c>
      <c r="M27" s="82"/>
      <c r="N27" s="80"/>
    </row>
    <row r="28" spans="1:18" ht="45" x14ac:dyDescent="0.25">
      <c r="A28" s="32">
        <v>12</v>
      </c>
      <c r="B28" s="73">
        <v>44746</v>
      </c>
      <c r="C28" s="74" t="s">
        <v>89</v>
      </c>
      <c r="D28" s="75">
        <v>44708</v>
      </c>
      <c r="E28" s="76" t="s">
        <v>90</v>
      </c>
      <c r="F28" s="77">
        <v>44699</v>
      </c>
      <c r="G28" s="78" t="s">
        <v>91</v>
      </c>
      <c r="H28" s="79" t="s">
        <v>92</v>
      </c>
      <c r="I28" s="80">
        <v>22160</v>
      </c>
      <c r="J28" s="12">
        <v>22160</v>
      </c>
      <c r="K28" s="81">
        <v>44769</v>
      </c>
      <c r="L28" s="80" t="s">
        <v>93</v>
      </c>
      <c r="M28" s="92"/>
      <c r="N28" s="82"/>
      <c r="O28" s="14"/>
    </row>
    <row r="29" spans="1:18" ht="45" x14ac:dyDescent="0.25">
      <c r="A29" s="32">
        <v>13</v>
      </c>
      <c r="B29" s="15">
        <v>44747</v>
      </c>
      <c r="C29" s="16" t="s">
        <v>94</v>
      </c>
      <c r="D29" s="93">
        <v>44742</v>
      </c>
      <c r="E29" s="17" t="s">
        <v>95</v>
      </c>
      <c r="F29" s="15">
        <v>44733</v>
      </c>
      <c r="G29" s="48" t="s">
        <v>96</v>
      </c>
      <c r="H29" s="18" t="s">
        <v>97</v>
      </c>
      <c r="I29" s="19">
        <v>37524</v>
      </c>
      <c r="J29" s="94">
        <v>37524</v>
      </c>
      <c r="K29" s="95">
        <v>44769</v>
      </c>
      <c r="L29" s="20" t="s">
        <v>98</v>
      </c>
      <c r="M29" s="20"/>
      <c r="N29" s="16"/>
      <c r="O29" s="21"/>
    </row>
    <row r="30" spans="1:18" ht="33" customHeight="1" x14ac:dyDescent="0.25">
      <c r="A30" s="32">
        <v>14</v>
      </c>
      <c r="B30" s="15">
        <v>44747</v>
      </c>
      <c r="C30" s="16" t="s">
        <v>99</v>
      </c>
      <c r="D30" s="22">
        <v>44742</v>
      </c>
      <c r="E30" s="17" t="s">
        <v>100</v>
      </c>
      <c r="F30" s="15">
        <v>44722</v>
      </c>
      <c r="G30" s="48" t="s">
        <v>101</v>
      </c>
      <c r="H30" s="18" t="s">
        <v>102</v>
      </c>
      <c r="I30" s="19">
        <v>686951.04</v>
      </c>
      <c r="J30" s="19"/>
      <c r="K30" s="96" t="s">
        <v>103</v>
      </c>
      <c r="L30" s="96"/>
      <c r="M30" s="19">
        <v>686951.04</v>
      </c>
      <c r="N30" s="19"/>
      <c r="O30" s="21"/>
    </row>
    <row r="31" spans="1:18" ht="45" x14ac:dyDescent="0.25">
      <c r="A31" s="32">
        <v>15</v>
      </c>
      <c r="B31" s="77">
        <v>44747</v>
      </c>
      <c r="C31" s="84" t="s">
        <v>29</v>
      </c>
      <c r="D31" s="85">
        <v>44743</v>
      </c>
      <c r="E31" s="97" t="s">
        <v>104</v>
      </c>
      <c r="F31" s="77">
        <v>44736</v>
      </c>
      <c r="G31" s="78" t="s">
        <v>105</v>
      </c>
      <c r="H31" s="79" t="s">
        <v>106</v>
      </c>
      <c r="I31" s="24">
        <v>48498</v>
      </c>
      <c r="J31" s="80">
        <v>48498</v>
      </c>
      <c r="K31" s="81">
        <v>44769</v>
      </c>
      <c r="L31" s="80" t="s">
        <v>107</v>
      </c>
      <c r="M31" s="82"/>
      <c r="N31" s="84"/>
      <c r="O31" s="14"/>
    </row>
    <row r="32" spans="1:18" ht="27.75" customHeight="1" x14ac:dyDescent="0.25">
      <c r="A32" s="32">
        <v>16</v>
      </c>
      <c r="B32" s="77">
        <v>44747</v>
      </c>
      <c r="C32" s="84" t="s">
        <v>31</v>
      </c>
      <c r="D32" s="7">
        <v>44746</v>
      </c>
      <c r="E32" s="97" t="s">
        <v>32</v>
      </c>
      <c r="F32" s="77"/>
      <c r="G32" s="78"/>
      <c r="H32" s="79" t="s">
        <v>108</v>
      </c>
      <c r="I32" s="91">
        <v>44000</v>
      </c>
      <c r="J32" s="80">
        <v>44000</v>
      </c>
      <c r="K32" s="81">
        <v>44768</v>
      </c>
      <c r="L32" s="80" t="s">
        <v>109</v>
      </c>
      <c r="M32" s="82"/>
      <c r="N32" s="80"/>
      <c r="O32" s="14"/>
    </row>
    <row r="33" spans="1:15" ht="30" x14ac:dyDescent="0.25">
      <c r="A33" s="32">
        <v>17</v>
      </c>
      <c r="B33" s="77">
        <v>44747</v>
      </c>
      <c r="C33" s="98" t="s">
        <v>110</v>
      </c>
      <c r="D33" s="85">
        <v>44735</v>
      </c>
      <c r="E33" s="97" t="s">
        <v>111</v>
      </c>
      <c r="F33" s="77">
        <v>44690</v>
      </c>
      <c r="G33" s="78" t="s">
        <v>112</v>
      </c>
      <c r="H33" s="79" t="s">
        <v>113</v>
      </c>
      <c r="I33" s="80">
        <v>14850</v>
      </c>
      <c r="J33" s="89"/>
      <c r="K33" s="90" t="s">
        <v>114</v>
      </c>
      <c r="L33" s="23"/>
      <c r="M33" s="82">
        <v>14850</v>
      </c>
      <c r="N33" s="84" t="s">
        <v>59</v>
      </c>
      <c r="O33" s="14"/>
    </row>
    <row r="34" spans="1:15" ht="30" x14ac:dyDescent="0.25">
      <c r="A34" s="32">
        <v>18</v>
      </c>
      <c r="B34" s="77">
        <v>44748</v>
      </c>
      <c r="C34" s="84" t="s">
        <v>115</v>
      </c>
      <c r="D34" s="85">
        <v>44746</v>
      </c>
      <c r="E34" s="97" t="s">
        <v>116</v>
      </c>
      <c r="F34" s="77"/>
      <c r="G34" s="78"/>
      <c r="H34" s="79" t="s">
        <v>202</v>
      </c>
      <c r="I34" s="91">
        <v>20000</v>
      </c>
      <c r="J34" s="89">
        <v>20000</v>
      </c>
      <c r="K34" s="109" t="s">
        <v>203</v>
      </c>
      <c r="L34" s="99" t="s">
        <v>204</v>
      </c>
      <c r="M34" s="110"/>
      <c r="N34" s="80"/>
      <c r="O34" s="14"/>
    </row>
    <row r="35" spans="1:15" ht="90" x14ac:dyDescent="0.25">
      <c r="A35" s="32">
        <v>19</v>
      </c>
      <c r="B35" s="77">
        <v>44749</v>
      </c>
      <c r="C35" s="77" t="s">
        <v>117</v>
      </c>
      <c r="D35" s="100">
        <v>44746</v>
      </c>
      <c r="E35" s="97"/>
      <c r="F35" s="77"/>
      <c r="G35" s="78"/>
      <c r="H35" s="79" t="s">
        <v>118</v>
      </c>
      <c r="I35" s="80">
        <v>10000</v>
      </c>
      <c r="J35" s="91">
        <v>10000</v>
      </c>
      <c r="K35" s="80" t="s">
        <v>205</v>
      </c>
      <c r="L35" s="80" t="s">
        <v>206</v>
      </c>
      <c r="M35" s="80"/>
      <c r="N35" s="84"/>
    </row>
    <row r="36" spans="1:15" ht="30" x14ac:dyDescent="0.25">
      <c r="A36" s="32">
        <v>20</v>
      </c>
      <c r="B36" s="77">
        <v>44749</v>
      </c>
      <c r="C36" s="84" t="s">
        <v>94</v>
      </c>
      <c r="D36" s="85">
        <v>44733</v>
      </c>
      <c r="E36" s="97" t="s">
        <v>119</v>
      </c>
      <c r="F36" s="77">
        <v>44729</v>
      </c>
      <c r="G36" s="78" t="s">
        <v>120</v>
      </c>
      <c r="H36" s="79" t="s">
        <v>121</v>
      </c>
      <c r="I36" s="80">
        <v>141600</v>
      </c>
      <c r="J36" s="91">
        <v>141600</v>
      </c>
      <c r="K36" s="81">
        <v>44771</v>
      </c>
      <c r="L36" s="80" t="s">
        <v>122</v>
      </c>
      <c r="M36" s="80"/>
      <c r="N36" s="84"/>
    </row>
    <row r="37" spans="1:15" ht="30" x14ac:dyDescent="0.25">
      <c r="A37" s="32">
        <v>21</v>
      </c>
      <c r="B37" s="77">
        <v>44749</v>
      </c>
      <c r="C37" s="84" t="s">
        <v>123</v>
      </c>
      <c r="D37" s="85">
        <v>44742</v>
      </c>
      <c r="E37" s="97" t="s">
        <v>124</v>
      </c>
      <c r="F37" s="77">
        <v>44740</v>
      </c>
      <c r="G37" s="78" t="s">
        <v>125</v>
      </c>
      <c r="H37" s="79" t="s">
        <v>126</v>
      </c>
      <c r="I37" s="24">
        <v>33348</v>
      </c>
      <c r="J37" s="80">
        <v>33348</v>
      </c>
      <c r="K37" s="81">
        <v>44763</v>
      </c>
      <c r="L37" s="80" t="s">
        <v>127</v>
      </c>
      <c r="M37" s="80"/>
      <c r="N37" s="84"/>
    </row>
    <row r="38" spans="1:15" ht="32.25" customHeight="1" x14ac:dyDescent="0.25">
      <c r="A38" s="32">
        <v>22</v>
      </c>
      <c r="B38" s="77">
        <v>44749</v>
      </c>
      <c r="C38" s="84" t="s">
        <v>128</v>
      </c>
      <c r="D38" s="85">
        <v>44746</v>
      </c>
      <c r="E38" s="86" t="s">
        <v>129</v>
      </c>
      <c r="F38" s="77">
        <v>44733</v>
      </c>
      <c r="G38" s="101" t="s">
        <v>130</v>
      </c>
      <c r="H38" s="79" t="s">
        <v>131</v>
      </c>
      <c r="I38" s="80">
        <v>85904</v>
      </c>
      <c r="J38" s="91">
        <v>85904</v>
      </c>
      <c r="K38" s="81">
        <v>44771</v>
      </c>
      <c r="L38" s="80" t="s">
        <v>132</v>
      </c>
      <c r="M38" s="80"/>
      <c r="N38" s="84" t="s">
        <v>59</v>
      </c>
    </row>
    <row r="39" spans="1:15" ht="30" x14ac:dyDescent="0.25">
      <c r="A39" s="32">
        <v>23</v>
      </c>
      <c r="B39" s="77">
        <v>44749</v>
      </c>
      <c r="C39" s="77" t="s">
        <v>133</v>
      </c>
      <c r="D39" s="100">
        <v>44746</v>
      </c>
      <c r="E39" s="97" t="s">
        <v>134</v>
      </c>
      <c r="F39" s="77">
        <v>44740</v>
      </c>
      <c r="G39" s="78" t="s">
        <v>135</v>
      </c>
      <c r="H39" s="79" t="s">
        <v>136</v>
      </c>
      <c r="I39" s="91">
        <v>96132.93</v>
      </c>
      <c r="J39" s="91">
        <v>96132.93</v>
      </c>
      <c r="K39" s="81">
        <v>44771</v>
      </c>
      <c r="L39" s="80" t="s">
        <v>137</v>
      </c>
      <c r="M39" s="80"/>
      <c r="N39" s="84"/>
    </row>
    <row r="40" spans="1:15" ht="30" x14ac:dyDescent="0.25">
      <c r="A40" s="32">
        <v>24</v>
      </c>
      <c r="B40" s="77">
        <v>44749</v>
      </c>
      <c r="C40" s="84" t="s">
        <v>138</v>
      </c>
      <c r="D40" s="85">
        <v>44747</v>
      </c>
      <c r="E40" s="97" t="s">
        <v>139</v>
      </c>
      <c r="F40" s="77">
        <v>44740</v>
      </c>
      <c r="G40" s="78" t="s">
        <v>140</v>
      </c>
      <c r="H40" s="79" t="s">
        <v>141</v>
      </c>
      <c r="I40" s="80">
        <v>13179.06</v>
      </c>
      <c r="J40" s="91">
        <v>13179.06</v>
      </c>
      <c r="K40" s="81">
        <v>44771</v>
      </c>
      <c r="L40" s="80" t="s">
        <v>142</v>
      </c>
      <c r="M40" s="82"/>
      <c r="N40" s="84"/>
    </row>
    <row r="41" spans="1:15" ht="60" x14ac:dyDescent="0.25">
      <c r="A41" s="32">
        <v>25</v>
      </c>
      <c r="B41" s="77">
        <v>44750</v>
      </c>
      <c r="C41" s="84" t="s">
        <v>207</v>
      </c>
      <c r="D41" s="85">
        <v>44749</v>
      </c>
      <c r="E41" s="97"/>
      <c r="F41" s="77"/>
      <c r="G41" s="78"/>
      <c r="H41" s="79" t="s">
        <v>143</v>
      </c>
      <c r="I41" s="80">
        <v>8000</v>
      </c>
      <c r="J41" s="91">
        <v>8000</v>
      </c>
      <c r="K41" s="111" t="s">
        <v>208</v>
      </c>
      <c r="L41" s="80" t="s">
        <v>209</v>
      </c>
      <c r="M41" s="82"/>
      <c r="N41" s="84"/>
    </row>
    <row r="42" spans="1:15" ht="30" x14ac:dyDescent="0.25">
      <c r="A42" s="32">
        <v>26</v>
      </c>
      <c r="B42" s="77">
        <v>44753</v>
      </c>
      <c r="C42" s="84" t="s">
        <v>144</v>
      </c>
      <c r="D42" s="85">
        <v>44747</v>
      </c>
      <c r="E42" s="97" t="s">
        <v>145</v>
      </c>
      <c r="F42" s="77">
        <v>44743</v>
      </c>
      <c r="G42" s="78" t="s">
        <v>146</v>
      </c>
      <c r="H42" s="79" t="s">
        <v>147</v>
      </c>
      <c r="I42" s="80">
        <v>31860</v>
      </c>
      <c r="J42" s="91">
        <v>31860</v>
      </c>
      <c r="K42" s="81">
        <v>44771</v>
      </c>
      <c r="L42" s="80" t="s">
        <v>148</v>
      </c>
      <c r="M42" s="82"/>
      <c r="N42" s="84"/>
    </row>
    <row r="43" spans="1:15" ht="30" x14ac:dyDescent="0.25">
      <c r="A43" s="32">
        <v>27</v>
      </c>
      <c r="B43" s="102">
        <v>44753</v>
      </c>
      <c r="C43" s="2" t="s">
        <v>149</v>
      </c>
      <c r="D43" s="103">
        <v>44746</v>
      </c>
      <c r="E43" s="104" t="s">
        <v>150</v>
      </c>
      <c r="F43" s="102">
        <v>44741</v>
      </c>
      <c r="G43" s="2" t="s">
        <v>151</v>
      </c>
      <c r="H43" s="105" t="s">
        <v>152</v>
      </c>
      <c r="I43" s="99">
        <v>54253.18</v>
      </c>
      <c r="J43" s="80">
        <v>54253.18</v>
      </c>
      <c r="K43" s="81">
        <v>44775</v>
      </c>
      <c r="L43" s="80" t="s">
        <v>153</v>
      </c>
      <c r="M43" s="80"/>
      <c r="N43" s="91"/>
    </row>
    <row r="44" spans="1:15" ht="30" x14ac:dyDescent="0.25">
      <c r="A44" s="32">
        <v>28</v>
      </c>
      <c r="B44" s="77">
        <v>44754</v>
      </c>
      <c r="C44" s="77" t="s">
        <v>154</v>
      </c>
      <c r="D44" s="85">
        <v>44749</v>
      </c>
      <c r="E44" s="97" t="s">
        <v>155</v>
      </c>
      <c r="F44" s="77">
        <v>44740</v>
      </c>
      <c r="G44" s="77" t="s">
        <v>156</v>
      </c>
      <c r="H44" s="79" t="s">
        <v>141</v>
      </c>
      <c r="I44" s="80">
        <v>161920.78</v>
      </c>
      <c r="J44" s="80"/>
      <c r="K44" s="106" t="s">
        <v>63</v>
      </c>
      <c r="L44" s="106"/>
      <c r="M44" s="107">
        <v>161920.78</v>
      </c>
      <c r="N44" s="91"/>
    </row>
    <row r="45" spans="1:15" ht="104.25" customHeight="1" x14ac:dyDescent="0.25">
      <c r="A45" s="32">
        <v>29</v>
      </c>
      <c r="B45" s="77">
        <v>44754</v>
      </c>
      <c r="C45" s="77" t="s">
        <v>128</v>
      </c>
      <c r="D45" s="85">
        <v>44750</v>
      </c>
      <c r="E45" s="97" t="s">
        <v>157</v>
      </c>
      <c r="F45" s="77">
        <v>44729</v>
      </c>
      <c r="G45" s="77" t="s">
        <v>158</v>
      </c>
      <c r="H45" s="79" t="s">
        <v>159</v>
      </c>
      <c r="I45" s="80">
        <v>420375</v>
      </c>
      <c r="J45" s="80"/>
      <c r="K45" s="78" t="s">
        <v>160</v>
      </c>
      <c r="L45" s="78"/>
      <c r="M45" s="80">
        <v>420375</v>
      </c>
      <c r="N45" s="91"/>
    </row>
    <row r="46" spans="1:15" s="21" customFormat="1" ht="60" x14ac:dyDescent="0.25">
      <c r="A46" s="32">
        <v>30</v>
      </c>
      <c r="B46" s="77">
        <v>44754</v>
      </c>
      <c r="C46" s="77" t="s">
        <v>29</v>
      </c>
      <c r="D46" s="85">
        <v>44750</v>
      </c>
      <c r="E46" s="97" t="s">
        <v>161</v>
      </c>
      <c r="F46" s="77">
        <v>44748</v>
      </c>
      <c r="G46" s="77" t="s">
        <v>162</v>
      </c>
      <c r="H46" s="79" t="s">
        <v>163</v>
      </c>
      <c r="I46" s="80">
        <v>19824</v>
      </c>
      <c r="J46" s="80">
        <v>19824</v>
      </c>
      <c r="K46" s="108">
        <v>44771</v>
      </c>
      <c r="L46" s="78" t="s">
        <v>164</v>
      </c>
      <c r="M46" s="80"/>
      <c r="N46" s="91"/>
      <c r="O46"/>
    </row>
    <row r="47" spans="1:15" s="21" customFormat="1" ht="60" x14ac:dyDescent="0.25">
      <c r="A47" s="32">
        <v>31</v>
      </c>
      <c r="B47" s="77">
        <v>44755</v>
      </c>
      <c r="C47" s="77" t="s">
        <v>165</v>
      </c>
      <c r="D47" s="85">
        <v>44743</v>
      </c>
      <c r="E47" s="97" t="s">
        <v>166</v>
      </c>
      <c r="F47" s="77"/>
      <c r="G47" s="77"/>
      <c r="H47" s="79" t="s">
        <v>167</v>
      </c>
      <c r="I47" s="80">
        <v>22792.58</v>
      </c>
      <c r="J47" s="80">
        <v>22792.58</v>
      </c>
      <c r="K47" s="108">
        <v>44775</v>
      </c>
      <c r="L47" s="78" t="s">
        <v>168</v>
      </c>
      <c r="M47" s="80"/>
      <c r="N47" s="91"/>
      <c r="O47"/>
    </row>
    <row r="48" spans="1:15" s="21" customFormat="1" ht="60" x14ac:dyDescent="0.25">
      <c r="A48" s="32">
        <v>32</v>
      </c>
      <c r="B48" s="77">
        <v>44755</v>
      </c>
      <c r="C48" s="77" t="s">
        <v>33</v>
      </c>
      <c r="D48" s="85">
        <v>44729</v>
      </c>
      <c r="E48" s="97" t="s">
        <v>169</v>
      </c>
      <c r="F48" s="77"/>
      <c r="G48" s="77"/>
      <c r="H48" s="79" t="s">
        <v>170</v>
      </c>
      <c r="I48" s="80">
        <v>10695</v>
      </c>
      <c r="J48" s="80"/>
      <c r="K48" s="78" t="s">
        <v>171</v>
      </c>
      <c r="L48" s="78"/>
      <c r="M48" s="80">
        <v>10695</v>
      </c>
      <c r="N48" s="91"/>
      <c r="O48"/>
    </row>
    <row r="49" spans="1:15" s="21" customFormat="1" ht="30" x14ac:dyDescent="0.25">
      <c r="A49" s="32">
        <v>33</v>
      </c>
      <c r="B49" s="77">
        <v>44755</v>
      </c>
      <c r="C49" s="77" t="s">
        <v>172</v>
      </c>
      <c r="D49" s="85">
        <v>44740</v>
      </c>
      <c r="E49" s="97" t="s">
        <v>173</v>
      </c>
      <c r="F49" s="77">
        <v>44733</v>
      </c>
      <c r="G49" s="77" t="s">
        <v>174</v>
      </c>
      <c r="H49" s="79" t="s">
        <v>175</v>
      </c>
      <c r="I49" s="80">
        <v>10484.370000000001</v>
      </c>
      <c r="J49" s="80">
        <v>10484.370000000001</v>
      </c>
      <c r="K49" s="108">
        <v>44775</v>
      </c>
      <c r="L49" s="78" t="s">
        <v>176</v>
      </c>
      <c r="M49" s="80"/>
      <c r="N49" s="91"/>
      <c r="O49"/>
    </row>
    <row r="50" spans="1:15" ht="30" x14ac:dyDescent="0.25">
      <c r="A50" s="32">
        <v>34</v>
      </c>
      <c r="B50" s="77">
        <v>44756</v>
      </c>
      <c r="C50" s="77" t="s">
        <v>30</v>
      </c>
      <c r="D50" s="85"/>
      <c r="E50" s="97"/>
      <c r="F50" s="77"/>
      <c r="G50" s="77"/>
      <c r="H50" s="79" t="s">
        <v>177</v>
      </c>
      <c r="I50" s="80">
        <v>46289.23</v>
      </c>
      <c r="J50" s="80">
        <v>46289.23</v>
      </c>
      <c r="K50" s="108">
        <v>44760</v>
      </c>
      <c r="L50" s="78" t="s">
        <v>210</v>
      </c>
      <c r="M50" s="80"/>
      <c r="N50" s="91"/>
    </row>
    <row r="51" spans="1:15" ht="105" x14ac:dyDescent="0.25">
      <c r="A51" s="32">
        <v>35</v>
      </c>
      <c r="B51" s="77">
        <v>44756</v>
      </c>
      <c r="C51" s="77" t="s">
        <v>178</v>
      </c>
      <c r="D51" s="88" t="s">
        <v>179</v>
      </c>
      <c r="E51" s="86" t="s">
        <v>180</v>
      </c>
      <c r="F51" s="77"/>
      <c r="G51" s="77"/>
      <c r="H51" s="79" t="s">
        <v>181</v>
      </c>
      <c r="I51" s="80">
        <v>44625</v>
      </c>
      <c r="J51" s="80"/>
      <c r="K51" s="78" t="s">
        <v>63</v>
      </c>
      <c r="L51" s="78"/>
      <c r="M51" s="80">
        <v>44625</v>
      </c>
      <c r="N51" s="91"/>
    </row>
    <row r="52" spans="1:15" ht="45" x14ac:dyDescent="0.25">
      <c r="A52" s="32">
        <v>36</v>
      </c>
      <c r="B52" s="77">
        <v>44757</v>
      </c>
      <c r="C52" s="77" t="s">
        <v>36</v>
      </c>
      <c r="D52" s="88">
        <v>44750</v>
      </c>
      <c r="E52" s="86" t="s">
        <v>182</v>
      </c>
      <c r="F52" s="77">
        <v>44652</v>
      </c>
      <c r="G52" s="77" t="s">
        <v>183</v>
      </c>
      <c r="H52" s="79" t="s">
        <v>184</v>
      </c>
      <c r="I52" s="80">
        <v>98929.07</v>
      </c>
      <c r="J52" s="80"/>
      <c r="K52" s="78" t="s">
        <v>63</v>
      </c>
      <c r="L52" s="78"/>
      <c r="M52" s="80">
        <v>98929.07</v>
      </c>
      <c r="N52" s="91"/>
    </row>
    <row r="53" spans="1:15" ht="30" x14ac:dyDescent="0.25">
      <c r="A53" s="32">
        <v>37</v>
      </c>
      <c r="B53" s="77">
        <v>44757</v>
      </c>
      <c r="C53" s="77" t="s">
        <v>185</v>
      </c>
      <c r="D53" s="88">
        <v>44753</v>
      </c>
      <c r="E53" s="86" t="s">
        <v>186</v>
      </c>
      <c r="F53" s="77">
        <v>44726</v>
      </c>
      <c r="G53" s="77" t="s">
        <v>187</v>
      </c>
      <c r="H53" s="79" t="s">
        <v>188</v>
      </c>
      <c r="I53" s="80">
        <v>35999.440000000002</v>
      </c>
      <c r="J53" s="80">
        <v>35999.440000000002</v>
      </c>
      <c r="K53" s="108">
        <v>44776</v>
      </c>
      <c r="L53" s="78" t="s">
        <v>189</v>
      </c>
      <c r="M53" s="80"/>
      <c r="N53" s="91"/>
    </row>
    <row r="54" spans="1:15" ht="60" x14ac:dyDescent="0.25">
      <c r="A54" s="32">
        <v>38</v>
      </c>
      <c r="B54" s="77">
        <v>44760</v>
      </c>
      <c r="C54" s="77" t="s">
        <v>34</v>
      </c>
      <c r="D54" s="88">
        <v>44755</v>
      </c>
      <c r="E54" s="86" t="s">
        <v>190</v>
      </c>
      <c r="F54" s="77">
        <v>44749</v>
      </c>
      <c r="G54" s="77" t="s">
        <v>191</v>
      </c>
      <c r="H54" s="79" t="s">
        <v>192</v>
      </c>
      <c r="I54" s="80">
        <v>147854</v>
      </c>
      <c r="J54" s="80">
        <v>147854</v>
      </c>
      <c r="K54" s="108">
        <v>44781</v>
      </c>
      <c r="L54" s="78" t="s">
        <v>193</v>
      </c>
      <c r="M54" s="80"/>
      <c r="N54" s="91"/>
    </row>
    <row r="55" spans="1:15" ht="45" x14ac:dyDescent="0.25">
      <c r="A55" s="32">
        <v>39</v>
      </c>
      <c r="B55" s="77">
        <v>44761</v>
      </c>
      <c r="C55" s="77" t="s">
        <v>39</v>
      </c>
      <c r="D55" s="88">
        <v>44756</v>
      </c>
      <c r="E55" s="86" t="s">
        <v>194</v>
      </c>
      <c r="F55" s="77">
        <v>44700</v>
      </c>
      <c r="G55" s="77" t="s">
        <v>195</v>
      </c>
      <c r="H55" s="79" t="s">
        <v>196</v>
      </c>
      <c r="I55" s="80">
        <v>109619.99</v>
      </c>
      <c r="J55" s="80"/>
      <c r="K55" s="78" t="s">
        <v>63</v>
      </c>
      <c r="L55" s="78"/>
      <c r="M55" s="80">
        <v>109619.99</v>
      </c>
      <c r="N55" s="91"/>
    </row>
    <row r="56" spans="1:15" ht="30" x14ac:dyDescent="0.25">
      <c r="A56" s="32">
        <v>40</v>
      </c>
      <c r="B56" s="77">
        <v>44769</v>
      </c>
      <c r="C56" s="77" t="s">
        <v>35</v>
      </c>
      <c r="D56" s="88">
        <v>44762</v>
      </c>
      <c r="E56" s="86" t="s">
        <v>197</v>
      </c>
      <c r="F56" s="77"/>
      <c r="G56" s="77"/>
      <c r="H56" s="79" t="s">
        <v>198</v>
      </c>
      <c r="I56" s="80">
        <v>422596.43</v>
      </c>
      <c r="J56" s="80"/>
      <c r="K56" s="78" t="s">
        <v>63</v>
      </c>
      <c r="L56" s="78"/>
      <c r="M56" s="80">
        <v>422596.43</v>
      </c>
      <c r="N56" s="91"/>
    </row>
    <row r="57" spans="1:15" ht="45" x14ac:dyDescent="0.25">
      <c r="A57" s="32">
        <v>41</v>
      </c>
      <c r="B57" s="77">
        <v>44770</v>
      </c>
      <c r="C57" s="77" t="s">
        <v>29</v>
      </c>
      <c r="D57" s="88">
        <v>44767</v>
      </c>
      <c r="E57" s="86" t="s">
        <v>199</v>
      </c>
      <c r="F57" s="77">
        <v>44764</v>
      </c>
      <c r="G57" s="77" t="s">
        <v>200</v>
      </c>
      <c r="H57" s="79" t="s">
        <v>201</v>
      </c>
      <c r="I57" s="80">
        <v>8024</v>
      </c>
      <c r="J57" s="80"/>
      <c r="K57" s="78" t="s">
        <v>63</v>
      </c>
      <c r="L57" s="78"/>
      <c r="M57" s="80">
        <v>8024</v>
      </c>
      <c r="N57" s="91"/>
    </row>
    <row r="58" spans="1:15" s="42" customFormat="1" ht="19.5" thickBot="1" x14ac:dyDescent="0.35">
      <c r="A58" s="122" t="s">
        <v>211</v>
      </c>
      <c r="B58" s="123"/>
      <c r="C58" s="123"/>
      <c r="D58" s="123"/>
      <c r="E58" s="123"/>
      <c r="F58" s="123"/>
      <c r="G58" s="123"/>
      <c r="H58" s="124"/>
      <c r="I58" s="46">
        <f>SUM(I17:I57)</f>
        <v>6761334.8300000001</v>
      </c>
      <c r="J58" s="46">
        <f>SUM(J17:J57)</f>
        <v>2624779.8000000007</v>
      </c>
      <c r="K58" s="46"/>
      <c r="L58" s="46"/>
      <c r="M58" s="46">
        <f>SUM(M17:M57)</f>
        <v>3571902.0900000003</v>
      </c>
      <c r="N58" s="46">
        <f>SUM(N17:N57)</f>
        <v>1799847.8599999999</v>
      </c>
    </row>
    <row r="59" spans="1:15" x14ac:dyDescent="0.25">
      <c r="C59" s="25"/>
      <c r="D59" s="26"/>
      <c r="E59" s="27"/>
      <c r="F59" s="2"/>
      <c r="G59" s="28"/>
      <c r="H59" s="29"/>
      <c r="I59" s="30"/>
      <c r="J59" s="23"/>
      <c r="L59" s="25"/>
      <c r="M59"/>
      <c r="N59" s="23"/>
    </row>
    <row r="60" spans="1:15" x14ac:dyDescent="0.25">
      <c r="C60" s="25"/>
      <c r="D60" s="26"/>
      <c r="E60" s="27"/>
      <c r="F60" s="2"/>
      <c r="G60" s="28"/>
      <c r="H60" s="29"/>
      <c r="I60" s="30"/>
      <c r="J60" s="23"/>
      <c r="L60" s="25"/>
      <c r="M60"/>
      <c r="N60" s="23"/>
    </row>
    <row r="61" spans="1:15" x14ac:dyDescent="0.25">
      <c r="C61" s="25"/>
      <c r="D61" s="26"/>
      <c r="E61" s="27"/>
      <c r="F61" s="2"/>
      <c r="G61" s="28"/>
      <c r="H61" s="29"/>
      <c r="I61" s="30"/>
      <c r="J61" s="30"/>
      <c r="K61" s="30"/>
      <c r="L61" s="30"/>
      <c r="M61" s="30"/>
      <c r="N61" s="30"/>
    </row>
    <row r="62" spans="1:15" x14ac:dyDescent="0.25">
      <c r="C62" s="25"/>
      <c r="D62" s="26"/>
      <c r="E62" s="27"/>
      <c r="F62" s="2"/>
      <c r="G62" s="28"/>
      <c r="H62" s="29"/>
      <c r="I62" s="30"/>
      <c r="J62" s="23"/>
      <c r="L62" s="25"/>
      <c r="M62" s="24"/>
      <c r="N62" s="23"/>
    </row>
    <row r="63" spans="1:15" x14ac:dyDescent="0.25">
      <c r="C63" s="25"/>
      <c r="D63" s="26"/>
      <c r="E63" s="27"/>
      <c r="F63" s="2"/>
      <c r="G63" s="28"/>
      <c r="H63" s="29"/>
      <c r="I63" s="30"/>
      <c r="J63" s="23"/>
      <c r="L63" s="25"/>
      <c r="M63"/>
      <c r="N63" s="23"/>
    </row>
    <row r="64" spans="1:15" x14ac:dyDescent="0.25">
      <c r="C64" s="25"/>
      <c r="D64" s="26"/>
      <c r="E64" s="27"/>
      <c r="F64" s="2"/>
      <c r="G64" s="28"/>
      <c r="H64" s="29"/>
      <c r="I64" s="30"/>
      <c r="J64" s="23"/>
      <c r="L64" s="25"/>
      <c r="M64"/>
      <c r="N64" s="23"/>
    </row>
    <row r="65" spans="3:12" ht="21" customHeight="1" x14ac:dyDescent="0.25">
      <c r="C65" s="118" t="s">
        <v>51</v>
      </c>
      <c r="D65" s="118"/>
      <c r="E65" s="43"/>
      <c r="F65" s="43"/>
      <c r="G65" s="115" t="s">
        <v>43</v>
      </c>
      <c r="H65" s="115"/>
      <c r="K65" s="115" t="s">
        <v>44</v>
      </c>
      <c r="L65" s="115"/>
    </row>
    <row r="66" spans="3:12" ht="15.75" x14ac:dyDescent="0.25">
      <c r="C66" s="119" t="s">
        <v>49</v>
      </c>
      <c r="D66" s="119"/>
      <c r="E66" s="44"/>
      <c r="F66" s="44"/>
      <c r="G66" s="116" t="s">
        <v>45</v>
      </c>
      <c r="H66" s="116"/>
      <c r="K66" s="116" t="s">
        <v>46</v>
      </c>
      <c r="L66" s="116"/>
    </row>
    <row r="67" spans="3:12" ht="15.75" customHeight="1" x14ac:dyDescent="0.25">
      <c r="C67" s="112" t="s">
        <v>50</v>
      </c>
      <c r="D67" s="112"/>
      <c r="E67" s="45"/>
      <c r="F67" s="45"/>
      <c r="G67" s="117" t="s">
        <v>47</v>
      </c>
      <c r="H67" s="117"/>
      <c r="K67" s="117" t="s">
        <v>48</v>
      </c>
      <c r="L67" s="117"/>
    </row>
  </sheetData>
  <protectedRanges>
    <protectedRange sqref="H65 K65" name="Rango1_3_6_1_1"/>
    <protectedRange sqref="C65" name="Rango1_4_6_1_1"/>
  </protectedRanges>
  <mergeCells count="13">
    <mergeCell ref="C67:D67"/>
    <mergeCell ref="A14:N14"/>
    <mergeCell ref="A15:N15"/>
    <mergeCell ref="K65:L65"/>
    <mergeCell ref="K66:L66"/>
    <mergeCell ref="K67:L67"/>
    <mergeCell ref="G65:H65"/>
    <mergeCell ref="G66:H66"/>
    <mergeCell ref="G67:H67"/>
    <mergeCell ref="C65:D65"/>
    <mergeCell ref="C66:D66"/>
    <mergeCell ref="K20:L20"/>
    <mergeCell ref="A58:H58"/>
  </mergeCells>
  <printOptions horizontalCentered="1"/>
  <pageMargins left="0" right="0" top="0.31496062992125984" bottom="0.15748031496062992" header="0.31496062992125984" footer="0.15748031496062992"/>
  <pageSetup scale="45"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LUL</vt:lpstr>
      <vt:lpstr>LUL!Área_de_impresión</vt:lpstr>
      <vt:lpstr>LUL!Títulos_a_imprimir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Mirian Mercedes Bautista</dc:creator>
  <cp:lastModifiedBy>Mirian Mercedes Bautista</cp:lastModifiedBy>
  <cp:lastPrinted>2022-08-09T19:20:37Z</cp:lastPrinted>
  <dcterms:created xsi:type="dcterms:W3CDTF">2022-07-06T19:15:01Z</dcterms:created>
  <dcterms:modified xsi:type="dcterms:W3CDTF">2022-08-09T19:20:38Z</dcterms:modified>
</cp:coreProperties>
</file>