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2\ARCHIVO PAGINA WEB OPTI 2022\8 OPTI  SEPTIEMBRE 2022\"/>
    </mc:Choice>
  </mc:AlternateContent>
  <xr:revisionPtr revIDLastSave="0" documentId="13_ncr:1_{C6944BE7-E110-4607-A03A-7C11B5E83674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DEUDA PAGADA " sheetId="1" r:id="rId1"/>
  </sheets>
  <definedNames>
    <definedName name="_xlnm._FilterDatabase" localSheetId="0" hidden="1">'DEUDA PAGADA '!$A$15:$R$45</definedName>
    <definedName name="_xlnm.Print_Area" localSheetId="0">'DEUDA PAGADA '!$A$16:$N$56</definedName>
    <definedName name="_xlnm.Print_Titles" localSheetId="0">'DEUDA PAGADA '!$4:$15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I45" i="1" l="1"/>
  <c r="N23" i="1"/>
  <c r="N28" i="1" l="1"/>
  <c r="N45" i="1" s="1"/>
  <c r="M19" i="1" l="1"/>
  <c r="M18" i="1"/>
  <c r="M16" i="1"/>
  <c r="M45" i="1" s="1"/>
</calcChain>
</file>

<file path=xl/sharedStrings.xml><?xml version="1.0" encoding="utf-8"?>
<sst xmlns="http://schemas.openxmlformats.org/spreadsheetml/2006/main" count="179" uniqueCount="154">
  <si>
    <t>Fecha/Fact</t>
  </si>
  <si>
    <t>RSV MENSAJERIA</t>
  </si>
  <si>
    <t>FT- 0085</t>
  </si>
  <si>
    <t>93/14</t>
  </si>
  <si>
    <t>MULTISERVICIS GENERALES</t>
  </si>
  <si>
    <t>B1500000350</t>
  </si>
  <si>
    <t>00025/2021</t>
  </si>
  <si>
    <t xml:space="preserve">Adquisición de café, azúcar y té para uso en la institución. </t>
  </si>
  <si>
    <t>ITCORP GONGLOSS, SRL.</t>
  </si>
  <si>
    <t>B1500000473</t>
  </si>
  <si>
    <t>00167/2021</t>
  </si>
  <si>
    <t>Para registrar adquisición de swich cisco 9200L-4X-E PARA centro de datos de tecnología de la institución, financiado con fondos de la unión europea a traves del PROGEF.</t>
  </si>
  <si>
    <t>BANCO CENTRAL</t>
  </si>
  <si>
    <t>DISK MULTISERVICES, SRL.</t>
  </si>
  <si>
    <t>00089/2022</t>
  </si>
  <si>
    <t>Para registrar servicio de mantenimiento y/o reparación a equipos de aires acondicionados de la institución por seis (6) meses.</t>
  </si>
  <si>
    <t>Dionicio Félix Castro</t>
  </si>
  <si>
    <t>Luis Dario Terrero Méndez</t>
  </si>
  <si>
    <t xml:space="preserve">Revisado </t>
  </si>
  <si>
    <t>Autorizado por</t>
  </si>
  <si>
    <t>Enc. División Financiera</t>
  </si>
  <si>
    <t>Enc. Depto. Adm. y Financiero</t>
  </si>
  <si>
    <t xml:space="preserve">                                                                  Preparado por</t>
  </si>
  <si>
    <t>AENOR DOMINICANA SRL</t>
  </si>
  <si>
    <t>23/06/2020 20/07/2020 17/06/2021</t>
  </si>
  <si>
    <t>B1500000048 B1500000052 B1500000175 B1500000273</t>
  </si>
  <si>
    <t>00328/2019</t>
  </si>
  <si>
    <t>Para registrar servicio de contratación  de empresa certificadora para auditoria al sistema de gestión de calidad.</t>
  </si>
  <si>
    <t>PASTELERIA Y PANADERIA LOS TRIGALES, SRL</t>
  </si>
  <si>
    <t>ADMINISTRADORA DE RIESGOS DE SALUD HUMANO</t>
  </si>
  <si>
    <t>TOTAL RD$</t>
  </si>
  <si>
    <t>COMPANIA DOMINICANA DE TELEFONOS C POR A - CODETEL</t>
  </si>
  <si>
    <t>B1500000362</t>
  </si>
  <si>
    <t>00173/2022</t>
  </si>
  <si>
    <t>Para registrar pago uso de estacionamientos correspondiente al mes de agosto 2022.</t>
  </si>
  <si>
    <t>Xiomari Veloz D' Lujo Fiesta, SRL.</t>
  </si>
  <si>
    <t>B1500001503</t>
  </si>
  <si>
    <t>00175/2022</t>
  </si>
  <si>
    <t>GALEN OFFICE SUPPY SRL.</t>
  </si>
  <si>
    <t>EMPRESA DISTRIBUIDORA DE ELECTRICIDAD DEL ESTE, S.A.</t>
  </si>
  <si>
    <t>AGUA CRYSTAL</t>
  </si>
  <si>
    <t>00120/2022</t>
  </si>
  <si>
    <t>Para registrar adquisición de botellones de agua de 5 galones y fardo de botellitas para uso en la institución.</t>
  </si>
  <si>
    <t>INSTITUTO NACIONAL DE TRANSITO Y TRANSPORTE TERRESTE (INTRANT).</t>
  </si>
  <si>
    <t>B1500001121</t>
  </si>
  <si>
    <t>00099/2022</t>
  </si>
  <si>
    <t>CENTRO AUTOMOTRIZ REMESA</t>
  </si>
  <si>
    <t>B1500001564</t>
  </si>
  <si>
    <t>00008/2022</t>
  </si>
  <si>
    <t>JCGLOW MARKETING RD,SRL</t>
  </si>
  <si>
    <t>18/5/2022 15/06/2022</t>
  </si>
  <si>
    <t>B1500000013 B1500000014</t>
  </si>
  <si>
    <t>00084/2022</t>
  </si>
  <si>
    <t>Contratación de servicio de agencia publicitaria para campaña de comunicación institucional en medios digitales.</t>
  </si>
  <si>
    <t> 7989937-TR</t>
  </si>
  <si>
    <t xml:space="preserve">       EN PROCESO DE PAGO</t>
  </si>
  <si>
    <t xml:space="preserve">                              EN PROCESO DE PAGO</t>
  </si>
  <si>
    <t xml:space="preserve">                           EN PROCESO DE PAGO</t>
  </si>
  <si>
    <t>01/07/2022 04/07/2022 07/07/2022 11/07/2022 14/07/2022 18/07/2022 21/07/2022 26/07/2022 28/07/2022  01/08/2022  02/08/2022  04/08/2022  08/08/2022  11/08/2022  15/08/2022  18/08/2022  22/08/2022  26/08/2022  29/08/2022</t>
  </si>
  <si>
    <t xml:space="preserve">B1500036716 B1500036737 B1500036806 B1500036858 B1500036938 B1500036982 B1500037088 B1500037147 B1500037211 B1500037272 B1500037300 B1500037338 B1500037376 B1500037447 B1500037514 B1500037594 B1500037632 B1500037712 B1500037754 </t>
  </si>
  <si>
    <t>MINISTERIO DE HACIENDA</t>
  </si>
  <si>
    <t>DIRECCIÓN GENERAL DE CONTABILIDAD GUBERNAMENTAL</t>
  </si>
  <si>
    <t>Registros y pagos proveedores</t>
  </si>
  <si>
    <r>
      <rPr>
        <b/>
        <sz val="12"/>
        <rFont val="Arial"/>
        <family val="2"/>
      </rPr>
      <t xml:space="preserve">                                                               </t>
    </r>
    <r>
      <rPr>
        <b/>
        <u/>
        <sz val="12"/>
        <rFont val="Arial"/>
        <family val="2"/>
      </rPr>
      <t xml:space="preserve"> Mirian Bautista </t>
    </r>
  </si>
  <si>
    <t xml:space="preserve">                                                                      Contadora</t>
  </si>
  <si>
    <t>9507339-TR</t>
  </si>
  <si>
    <t>NAS, EIRL.</t>
  </si>
  <si>
    <t>1/4/2022      05/07/2022 05/09/2022 02/08/2022</t>
  </si>
  <si>
    <t>B1500015433 B1500015697 B1500015933 B1500016158 B1500016586 B1500016403</t>
  </si>
  <si>
    <t>00012/2022</t>
  </si>
  <si>
    <t xml:space="preserve">      EN PROCESO DE PAGO</t>
  </si>
  <si>
    <t>FUMIGADORA PAREDES, SRL</t>
  </si>
  <si>
    <t>29/4/2022  06/06/2022  01/07/2022 08/08/2022 27/08/2022 30/08/2022</t>
  </si>
  <si>
    <t>B1500000140 B1500000139 B1500000141 B1500000142 B1500000145 B1500000147 B1500000148 B1500000149</t>
  </si>
  <si>
    <t>00048/2022</t>
  </si>
  <si>
    <t> 8834225-TR</t>
  </si>
  <si>
    <t> 9342792-TR</t>
  </si>
  <si>
    <t xml:space="preserve">20/06/2022 </t>
  </si>
  <si>
    <t>07/06/2022 01/09/2022</t>
  </si>
  <si>
    <t>B1500000094 B1500000095 B1500000100 B1500000104</t>
  </si>
  <si>
    <t>9342793-TR</t>
  </si>
  <si>
    <t>B1500024572</t>
  </si>
  <si>
    <t>Para registrar pago diferencia asumida por la institución de la poliza no. 30-95-201981 seguro complementario de empleados durante el periodo 01 al 30 de septimbre 2022.</t>
  </si>
  <si>
    <t>RAMIREZ &amp; MOJICA ENVOY PACK COURIER EXPRESS, SRL</t>
  </si>
  <si>
    <t>B1500001262</t>
  </si>
  <si>
    <t>00213/2022</t>
  </si>
  <si>
    <t>B1500001261</t>
  </si>
  <si>
    <t>00214/2022</t>
  </si>
  <si>
    <t>Para registrar adquisición de licuadora para uso en la institución.</t>
  </si>
  <si>
    <t>INSTITUTO DOMINICANO PARA LA CALIDAD</t>
  </si>
  <si>
    <t>B1500000311</t>
  </si>
  <si>
    <t>MANUEL DEL SOCORRO PEREZ GARCIA</t>
  </si>
  <si>
    <t>B1500000020</t>
  </si>
  <si>
    <t>00005/2021</t>
  </si>
  <si>
    <t>GRUPO ASTRO, SRL</t>
  </si>
  <si>
    <t>B1500005876</t>
  </si>
  <si>
    <t>00189/2022</t>
  </si>
  <si>
    <t>Para registrar impresión y encuadernacion del Estado de Recaudación de las Rentas ( ERIR) correspondiente al corte del 1er semestre año 2022</t>
  </si>
  <si>
    <t>B1500005873</t>
  </si>
  <si>
    <t>00206/2022</t>
  </si>
  <si>
    <t>Para registrar impresión y encuadernacion del Estado de Recaudación de las Rentas ( ERIR) correspondiente al corte del 1er semestre año 2022, para ser remitido a otras instituciones, así como tambien a las diferentes áreas sustantivas de la institución.</t>
  </si>
  <si>
    <t>LOLA 5 MULTISERVICES, SRL</t>
  </si>
  <si>
    <t>B1500000416</t>
  </si>
  <si>
    <t>00204/2022</t>
  </si>
  <si>
    <t>VICTOR GARCIA AIREACONDICIONADO, SRL.</t>
  </si>
  <si>
    <t>B1500002227</t>
  </si>
  <si>
    <t>00226/2022</t>
  </si>
  <si>
    <t>Para registrar adquisicion de equipo de aire acondicionado de 5 toneladas para ser utilizado en el departamento de comunicaciones de esta institucion.</t>
  </si>
  <si>
    <t>30/09/2022</t>
  </si>
  <si>
    <t>26/09/2022</t>
  </si>
  <si>
    <t>B1500000174</t>
  </si>
  <si>
    <t>22/09/2022</t>
  </si>
  <si>
    <t>00224/2022</t>
  </si>
  <si>
    <t>Para registrar aquisición de tóner para uso en la institución dirigido a MIPYMES.</t>
  </si>
  <si>
    <t>SUMINISTROS GUIPAK, SRL</t>
  </si>
  <si>
    <t>B1500000903</t>
  </si>
  <si>
    <t>00241/2022</t>
  </si>
  <si>
    <t>GARENA, SRL.</t>
  </si>
  <si>
    <t>00237/2022</t>
  </si>
  <si>
    <t>Para registrar adquisición de material de limpieza  para uso en la institución dirigido a MIPYMES.</t>
  </si>
  <si>
    <t>B1500181261</t>
  </si>
  <si>
    <t>B1500228843</t>
  </si>
  <si>
    <t>01/09/2022 05/09/2022 12/09/2022 15/09/2022 22/09/2022 22/09/2022 27/09/2022</t>
  </si>
  <si>
    <t>B1500037841 B1500037885 B1500037982 B1500038039 B1500038098 B1500038099 B1500038156</t>
  </si>
  <si>
    <t>Para registrar adquisición de botellones de agua de 5 galones  para uso en la institución.</t>
  </si>
  <si>
    <t>Al 30 de septiembre 2022</t>
  </si>
  <si>
    <t>B1500000337</t>
  </si>
  <si>
    <t>Adq. servicio entrega correspondencia.</t>
  </si>
  <si>
    <t>Para registrar adquisición de plantas artificiales interior/ exterior para uso de la Institucion.</t>
  </si>
  <si>
    <t>Para registrar adquisición de Discos duros SSD y Fortinet Access Point para uso de esta institución.</t>
  </si>
  <si>
    <t>Para registrar servicio de refrigerio para  evento XIX aniversario de la DIGECOG.</t>
  </si>
  <si>
    <t>Para registrar adquisición de bizcocho por motivo XIX Aniversario de la Institución.</t>
  </si>
  <si>
    <t>Para registrar servicio de mantenimiento y/o reparación de vehículos de la institución.</t>
  </si>
  <si>
    <t>Para registrar servicio de fumigación y exterminación de plagas por 6 meses para las oficinas y areas comunes de la institución dirigido a MIPYMES.</t>
  </si>
  <si>
    <t>Para registrar servicios de lavados sencillos para vehículos de la institución.</t>
  </si>
  <si>
    <t>Para registrar charla sobre seguridad vial para los colaboradores de la Intitución</t>
  </si>
  <si>
    <t>Para registrar capacitación Sistema Integrados de Gestión ISO 9000, ISO 37000 e ISO 37301.</t>
  </si>
  <si>
    <t>Para registrar servicios de notarización de documentos Legales.</t>
  </si>
  <si>
    <t>Para registrar adquisición de café y azúcar para uso en la institución. Dirigido a MIPYMES.</t>
  </si>
  <si>
    <t>Para registrar pago factura (cuenta No.718024430,  teléfono e Internet correspondiente al mes de septiembre 2022 .</t>
  </si>
  <si>
    <t>Para registrar el servicio energía eléctrica del periodo 19/08/2022 al 19/09/2022.</t>
  </si>
  <si>
    <t>Fecha Registro</t>
  </si>
  <si>
    <t>Proveedor</t>
  </si>
  <si>
    <t>No. Comprobante Gubernamental</t>
  </si>
  <si>
    <t>Fecha O/C</t>
  </si>
  <si>
    <t>Orden de Compra y/o Contrato</t>
  </si>
  <si>
    <t>Descripción</t>
  </si>
  <si>
    <t>Monto Órdenes de Compras o Contratos</t>
  </si>
  <si>
    <t>Monto Facturado y Pagado</t>
  </si>
  <si>
    <t>Fecha Transferencia y/o Cheque</t>
  </si>
  <si>
    <t>No. Transferencia y/o Cheque</t>
  </si>
  <si>
    <t>Monto Facturado Pendiente Pagar</t>
  </si>
  <si>
    <t>Pendiente Facturar Procesos Abiertos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</si>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</sst>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164" fontId="2" fillId="0" borderId="0" xfId="0" applyNumberFormat="1" applyFont="1" applyAlignment="1">
      <alignment horizontal="center"/>
    </xf>
    <xf numFmtId="0" fontId="2" fillId="0" borderId="0" xfId="0" applyFont="1"/>
    <xf numFmtId="43" fontId="3" fillId="0" borderId="0" xfId="1" applyFont="1" applyAlignment="1"/>
    <xf numFmtId="0" fontId="2" fillId="0" borderId="0" xfId="0" applyFont="1" applyFill="1"/>
    <xf numFmtId="43" fontId="2" fillId="0" borderId="0" xfId="0" applyNumberFormat="1" applyFont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wrapText="1"/>
    </xf>
    <xf numFmtId="43" fontId="2" fillId="0" borderId="0" xfId="0" applyNumberFormat="1" applyFont="1" applyBorder="1"/>
    <xf numFmtId="43" fontId="2" fillId="0" borderId="0" xfId="1" applyFont="1" applyBorder="1"/>
    <xf numFmtId="0" fontId="7" fillId="0" borderId="0" xfId="0" applyFont="1" applyFill="1" applyBorder="1" applyAlignment="1">
      <alignment vertical="center" wrapText="1"/>
    </xf>
    <xf numFmtId="43" fontId="2" fillId="0" borderId="0" xfId="1" applyFont="1"/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5" xfId="0" applyFont="1" applyFill="1" applyBorder="1"/>
    <xf numFmtId="16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/>
    </xf>
    <xf numFmtId="15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43" fontId="10" fillId="2" borderId="1" xfId="1" applyNumberFormat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43" fontId="11" fillId="2" borderId="1" xfId="1" applyFont="1" applyFill="1" applyBorder="1"/>
    <xf numFmtId="0" fontId="11" fillId="0" borderId="0" xfId="0" applyFont="1" applyFill="1"/>
    <xf numFmtId="0" fontId="12" fillId="0" borderId="0" xfId="0" applyFont="1" applyFill="1"/>
    <xf numFmtId="0" fontId="10" fillId="0" borderId="1" xfId="0" applyFont="1" applyBorder="1"/>
    <xf numFmtId="164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64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164" fontId="11" fillId="2" borderId="1" xfId="0" applyNumberFormat="1" applyFont="1" applyFill="1" applyBorder="1" applyAlignment="1">
      <alignment horizontal="center"/>
    </xf>
    <xf numFmtId="43" fontId="11" fillId="2" borderId="1" xfId="0" applyNumberFormat="1" applyFont="1" applyFill="1" applyBorder="1"/>
    <xf numFmtId="14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11" fillId="2" borderId="0" xfId="0" applyFont="1" applyFill="1" applyAlignment="1">
      <alignment wrapText="1"/>
    </xf>
    <xf numFmtId="43" fontId="11" fillId="0" borderId="0" xfId="0" applyNumberFormat="1" applyFont="1"/>
    <xf numFmtId="14" fontId="11" fillId="2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Border="1"/>
    <xf numFmtId="0" fontId="11" fillId="0" borderId="1" xfId="0" applyFont="1" applyBorder="1"/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43" fontId="11" fillId="0" borderId="1" xfId="1" applyFont="1" applyBorder="1"/>
    <xf numFmtId="14" fontId="11" fillId="0" borderId="1" xfId="1" applyNumberFormat="1" applyFont="1" applyBorder="1"/>
    <xf numFmtId="43" fontId="11" fillId="0" borderId="1" xfId="1" applyFont="1" applyFill="1" applyBorder="1"/>
    <xf numFmtId="0" fontId="14" fillId="0" borderId="0" xfId="0" applyFont="1"/>
    <xf numFmtId="0" fontId="11" fillId="0" borderId="1" xfId="0" applyFont="1" applyFill="1" applyBorder="1" applyAlignment="1">
      <alignment wrapText="1"/>
    </xf>
    <xf numFmtId="43" fontId="11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43" fontId="10" fillId="0" borderId="1" xfId="0" applyNumberFormat="1" applyFont="1" applyBorder="1"/>
    <xf numFmtId="43" fontId="10" fillId="0" borderId="1" xfId="1" applyFont="1" applyBorder="1"/>
    <xf numFmtId="0" fontId="10" fillId="0" borderId="0" xfId="0" applyFont="1"/>
    <xf numFmtId="164" fontId="10" fillId="0" borderId="1" xfId="0" applyNumberFormat="1" applyFont="1" applyFill="1" applyBorder="1" applyAlignment="1">
      <alignment horizontal="center"/>
    </xf>
    <xf numFmtId="43" fontId="16" fillId="0" borderId="7" xfId="1" applyFont="1" applyFill="1" applyBorder="1"/>
    <xf numFmtId="43" fontId="10" fillId="2" borderId="8" xfId="1" applyFont="1" applyFill="1" applyBorder="1" applyAlignment="1">
      <alignment horizontal="right"/>
    </xf>
    <xf numFmtId="164" fontId="13" fillId="2" borderId="9" xfId="0" applyNumberFormat="1" applyFont="1" applyFill="1" applyBorder="1" applyAlignment="1">
      <alignment horizontal="right" wrapText="1"/>
    </xf>
    <xf numFmtId="164" fontId="13" fillId="2" borderId="10" xfId="0" applyNumberFormat="1" applyFont="1" applyFill="1" applyBorder="1" applyAlignment="1">
      <alignment horizontal="right" wrapText="1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right" wrapText="1"/>
    </xf>
    <xf numFmtId="0" fontId="11" fillId="2" borderId="11" xfId="0" applyFont="1" applyFill="1" applyBorder="1" applyAlignment="1">
      <alignment horizontal="center"/>
    </xf>
    <xf numFmtId="0" fontId="10" fillId="0" borderId="12" xfId="0" applyFont="1" applyFill="1" applyBorder="1"/>
    <xf numFmtId="164" fontId="11" fillId="0" borderId="9" xfId="0" applyNumberFormat="1" applyFont="1" applyBorder="1"/>
    <xf numFmtId="0" fontId="11" fillId="0" borderId="9" xfId="0" applyFont="1" applyBorder="1"/>
    <xf numFmtId="164" fontId="11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9" xfId="0" applyFont="1" applyFill="1" applyBorder="1" applyAlignment="1">
      <alignment wrapText="1"/>
    </xf>
    <xf numFmtId="43" fontId="11" fillId="0" borderId="9" xfId="0" applyNumberFormat="1" applyFont="1" applyBorder="1"/>
    <xf numFmtId="43" fontId="11" fillId="0" borderId="9" xfId="1" applyFont="1" applyBorder="1"/>
    <xf numFmtId="14" fontId="11" fillId="0" borderId="9" xfId="1" applyNumberFormat="1" applyFont="1" applyBorder="1"/>
    <xf numFmtId="43" fontId="11" fillId="0" borderId="9" xfId="1" applyFont="1" applyFill="1" applyBorder="1"/>
    <xf numFmtId="0" fontId="17" fillId="0" borderId="1" xfId="0" applyFont="1" applyFill="1" applyBorder="1" applyAlignment="1">
      <alignment wrapText="1"/>
    </xf>
    <xf numFmtId="164" fontId="11" fillId="0" borderId="9" xfId="0" applyNumberFormat="1" applyFont="1" applyBorder="1" applyAlignment="1">
      <alignment horizontal="right"/>
    </xf>
    <xf numFmtId="164" fontId="11" fillId="0" borderId="9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15" fillId="0" borderId="6" xfId="1" applyFont="1" applyBorder="1" applyAlignment="1">
      <alignment horizontal="right"/>
    </xf>
    <xf numFmtId="43" fontId="15" fillId="0" borderId="7" xfId="1" applyFont="1" applyBorder="1" applyAlignment="1">
      <alignment horizontal="right"/>
    </xf>
    <xf numFmtId="0" fontId="8" fillId="3" borderId="3" xfId="0" applyFont="1" applyFill="1" applyBorder="1" applyAlignment="1">
      <alignment horizontal="center" vertical="center" wrapText="1"/>
    </xf>
    <xf numFmtId="0" fontId="18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3" fontId="11" fillId="2" borderId="13" xfId="1" applyFont="1" applyFill="1" applyBorder="1"/>
    <xf numFmtId="3" fontId="11" fillId="0" borderId="13" xfId="0" applyNumberFormat="1" applyFont="1" applyBorder="1"/>
    <xf numFmtId="43" fontId="11" fillId="0" borderId="13" xfId="1" applyFont="1" applyBorder="1"/>
    <xf numFmtId="43" fontId="11" fillId="0" borderId="13" xfId="1" applyFont="1" applyFill="1" applyBorder="1"/>
    <xf numFmtId="43" fontId="16" fillId="0" borderId="14" xfId="1" applyFont="1" applyFill="1" applyBorder="1"/>
  </cellXfs>
  <cellStyles count="2">
    <cellStyle name="Millares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2</xdr:row>
      <xdr:rowOff>114300</xdr:rowOff>
    </xdr:from>
    <xdr:to>
      <xdr:col>7</xdr:col>
      <xdr:colOff>1517650</xdr:colOff>
      <xdr:row>7</xdr:row>
      <xdr:rowOff>333374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4325" y="495300"/>
          <a:ext cx="1993900" cy="1285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54"/>
  <sheetViews>
    <sheetView tabSelected="1" topLeftCell="E2" zoomScaleNormal="100" workbookViewId="0">
      <selection activeCell="L15" sqref="L15"/>
    </sheetView>
  </sheetViews>
  <sheetFormatPr baseColWidth="10" defaultColWidth="16" defaultRowHeight="14.25" x14ac:dyDescent="0.2"/>
  <cols>
    <col min="1" max="1" width="7" style="1" customWidth="1"/>
    <col min="2" max="2" width="10.7109375" style="2" bestFit="1" customWidth="1"/>
    <col min="3" max="3" width="57.7109375" style="8" bestFit="1" customWidth="1"/>
    <col min="4" max="4" width="10.7109375" style="7" customWidth="1"/>
    <col min="5" max="5" width="18.140625" style="23" bestFit="1" customWidth="1"/>
    <col min="6" max="6" width="10.7109375" style="7" customWidth="1"/>
    <col min="7" max="7" width="15.85546875" style="24" customWidth="1"/>
    <col min="8" max="8" width="42.28515625" style="10" customWidth="1"/>
    <col min="9" max="9" width="21" style="11" bestFit="1" customWidth="1"/>
    <col min="10" max="10" width="19.42578125" style="20" bestFit="1" customWidth="1"/>
    <col min="11" max="11" width="15.42578125" style="8" customWidth="1"/>
    <col min="12" max="12" width="14.140625" style="8" customWidth="1"/>
    <col min="13" max="14" width="19.42578125" style="20" bestFit="1" customWidth="1"/>
    <col min="15" max="16384" width="16" style="8"/>
  </cols>
  <sheetData>
    <row r="7" spans="1:15" ht="27" customHeight="1" x14ac:dyDescent="0.25">
      <c r="C7" s="3"/>
      <c r="D7" s="3"/>
      <c r="E7" s="4"/>
      <c r="F7" s="5"/>
      <c r="G7" s="5"/>
      <c r="H7" s="6"/>
      <c r="I7" s="7"/>
      <c r="J7" s="7"/>
      <c r="M7" s="9"/>
      <c r="N7" s="9"/>
    </row>
    <row r="8" spans="1:15" ht="27" customHeight="1" x14ac:dyDescent="0.25">
      <c r="C8" s="3"/>
      <c r="D8" s="3"/>
      <c r="E8" s="4"/>
      <c r="F8" s="5"/>
      <c r="G8" s="5"/>
      <c r="H8" s="6"/>
      <c r="I8" s="7"/>
      <c r="J8" s="7"/>
      <c r="M8" s="9"/>
      <c r="N8" s="9"/>
    </row>
    <row r="9" spans="1:15" ht="27" customHeight="1" x14ac:dyDescent="0.25">
      <c r="A9" s="102" t="s">
        <v>60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</row>
    <row r="10" spans="1:15" ht="28.5" customHeight="1" x14ac:dyDescent="0.25">
      <c r="A10" s="103" t="s">
        <v>61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5" ht="18" x14ac:dyDescent="0.25">
      <c r="A11" s="104" t="s">
        <v>62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5" ht="18" x14ac:dyDescent="0.25">
      <c r="A12" s="104" t="s">
        <v>125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1:15" ht="27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5" ht="27" customHeight="1" thickBot="1" x14ac:dyDescent="0.3">
      <c r="C14" s="3"/>
      <c r="D14" s="3"/>
      <c r="E14" s="4"/>
      <c r="F14" s="5"/>
      <c r="G14" s="5"/>
      <c r="H14" s="6"/>
      <c r="I14" s="7"/>
      <c r="J14" s="7"/>
      <c r="M14" s="9"/>
      <c r="N14" s="9"/>
    </row>
    <row r="15" spans="1:15" s="108" customFormat="1" ht="83.25" customHeight="1" x14ac:dyDescent="0.2">
      <c r="A15" s="109" t="s">
        <v>153</v>
      </c>
      <c r="B15" s="107" t="s">
        <v>141</v>
      </c>
      <c r="C15" s="107" t="s">
        <v>142</v>
      </c>
      <c r="D15" s="107" t="s">
        <v>0</v>
      </c>
      <c r="E15" s="107" t="s">
        <v>143</v>
      </c>
      <c r="F15" s="107" t="s">
        <v>144</v>
      </c>
      <c r="G15" s="107" t="s">
        <v>145</v>
      </c>
      <c r="H15" s="107" t="s">
        <v>146</v>
      </c>
      <c r="I15" s="107" t="s">
        <v>147</v>
      </c>
      <c r="J15" s="107" t="s">
        <v>148</v>
      </c>
      <c r="K15" s="107" t="s">
        <v>149</v>
      </c>
      <c r="L15" s="107" t="s">
        <v>150</v>
      </c>
      <c r="M15" s="107" t="s">
        <v>151</v>
      </c>
      <c r="N15" s="110" t="s">
        <v>152</v>
      </c>
    </row>
    <row r="16" spans="1:15" s="37" customFormat="1" ht="12.75" x14ac:dyDescent="0.2">
      <c r="A16" s="25">
        <v>1</v>
      </c>
      <c r="B16" s="26">
        <v>42024</v>
      </c>
      <c r="C16" s="27" t="s">
        <v>1</v>
      </c>
      <c r="D16" s="28">
        <v>41862</v>
      </c>
      <c r="E16" s="29" t="s">
        <v>2</v>
      </c>
      <c r="F16" s="28">
        <v>41810</v>
      </c>
      <c r="G16" s="30" t="s">
        <v>3</v>
      </c>
      <c r="H16" s="31" t="s">
        <v>127</v>
      </c>
      <c r="I16" s="32">
        <v>67760</v>
      </c>
      <c r="J16" s="33">
        <v>0</v>
      </c>
      <c r="K16" s="34"/>
      <c r="L16" s="34"/>
      <c r="M16" s="35">
        <f>I16-J16</f>
        <v>67760</v>
      </c>
      <c r="N16" s="111">
        <v>0</v>
      </c>
      <c r="O16" s="36"/>
    </row>
    <row r="17" spans="1:18" s="37" customFormat="1" ht="51" x14ac:dyDescent="0.2">
      <c r="A17" s="25">
        <v>2</v>
      </c>
      <c r="B17" s="42">
        <v>44040</v>
      </c>
      <c r="C17" s="27" t="s">
        <v>23</v>
      </c>
      <c r="D17" s="43" t="s">
        <v>24</v>
      </c>
      <c r="E17" s="44" t="s">
        <v>25</v>
      </c>
      <c r="F17" s="45">
        <v>43790</v>
      </c>
      <c r="G17" s="34" t="s">
        <v>26</v>
      </c>
      <c r="H17" s="44" t="s">
        <v>27</v>
      </c>
      <c r="I17" s="46">
        <v>908668.44</v>
      </c>
      <c r="J17" s="35">
        <v>188800</v>
      </c>
      <c r="K17" s="47">
        <v>44796</v>
      </c>
      <c r="L17" s="43" t="s">
        <v>54</v>
      </c>
      <c r="M17" s="35">
        <v>0</v>
      </c>
      <c r="N17" s="111">
        <v>24903.659999999902</v>
      </c>
      <c r="O17" s="36"/>
    </row>
    <row r="18" spans="1:18" s="49" customFormat="1" ht="25.5" x14ac:dyDescent="0.2">
      <c r="A18" s="25">
        <v>3</v>
      </c>
      <c r="B18" s="42">
        <v>44377</v>
      </c>
      <c r="C18" s="27" t="s">
        <v>4</v>
      </c>
      <c r="D18" s="48">
        <v>44377</v>
      </c>
      <c r="E18" s="31" t="s">
        <v>5</v>
      </c>
      <c r="F18" s="45">
        <v>44329</v>
      </c>
      <c r="G18" s="34" t="s">
        <v>6</v>
      </c>
      <c r="H18" s="44" t="s">
        <v>7</v>
      </c>
      <c r="I18" s="46">
        <v>71149.86</v>
      </c>
      <c r="J18" s="35">
        <v>0</v>
      </c>
      <c r="K18" s="43"/>
      <c r="L18" s="43"/>
      <c r="M18" s="35">
        <f>I18-J18</f>
        <v>71149.86</v>
      </c>
      <c r="N18" s="111"/>
      <c r="O18" s="36"/>
    </row>
    <row r="19" spans="1:18" s="49" customFormat="1" ht="51" x14ac:dyDescent="0.2">
      <c r="A19" s="25">
        <v>4</v>
      </c>
      <c r="B19" s="42">
        <v>44547</v>
      </c>
      <c r="C19" s="27" t="s">
        <v>8</v>
      </c>
      <c r="D19" s="45">
        <v>44538</v>
      </c>
      <c r="E19" s="29" t="s">
        <v>9</v>
      </c>
      <c r="F19" s="42">
        <v>44497</v>
      </c>
      <c r="G19" s="34" t="s">
        <v>10</v>
      </c>
      <c r="H19" s="44" t="s">
        <v>11</v>
      </c>
      <c r="I19" s="35">
        <v>219211</v>
      </c>
      <c r="J19" s="35">
        <v>0</v>
      </c>
      <c r="K19" s="43"/>
      <c r="L19" s="43"/>
      <c r="M19" s="35">
        <f>I19-J19</f>
        <v>219211</v>
      </c>
      <c r="N19" s="111"/>
      <c r="O19" s="50"/>
      <c r="Q19" s="51"/>
      <c r="R19" s="51"/>
    </row>
    <row r="20" spans="1:18" s="37" customFormat="1" ht="25.5" x14ac:dyDescent="0.2">
      <c r="A20" s="25">
        <v>5</v>
      </c>
      <c r="B20" s="26">
        <v>44651</v>
      </c>
      <c r="C20" s="38" t="s">
        <v>46</v>
      </c>
      <c r="D20" s="28">
        <v>44659</v>
      </c>
      <c r="E20" s="29" t="s">
        <v>47</v>
      </c>
      <c r="F20" s="39">
        <v>44620</v>
      </c>
      <c r="G20" s="40" t="s">
        <v>48</v>
      </c>
      <c r="H20" s="41" t="s">
        <v>132</v>
      </c>
      <c r="I20" s="32">
        <v>1050000</v>
      </c>
      <c r="J20" s="33">
        <v>103651.2</v>
      </c>
      <c r="K20" s="73">
        <v>44834</v>
      </c>
      <c r="L20" s="75" t="s">
        <v>65</v>
      </c>
      <c r="M20" s="35">
        <v>0</v>
      </c>
      <c r="N20" s="111">
        <v>241040.58</v>
      </c>
      <c r="O20" s="36"/>
    </row>
    <row r="21" spans="1:18" s="37" customFormat="1" ht="76.5" x14ac:dyDescent="0.2">
      <c r="A21" s="25">
        <v>6</v>
      </c>
      <c r="B21" s="26">
        <v>44659</v>
      </c>
      <c r="C21" s="38" t="s">
        <v>66</v>
      </c>
      <c r="D21" s="28" t="s">
        <v>67</v>
      </c>
      <c r="E21" s="31" t="s">
        <v>68</v>
      </c>
      <c r="F21" s="39">
        <v>44624</v>
      </c>
      <c r="G21" s="40" t="s">
        <v>69</v>
      </c>
      <c r="H21" s="41" t="s">
        <v>134</v>
      </c>
      <c r="I21" s="32">
        <v>231600</v>
      </c>
      <c r="J21" s="72">
        <v>36500.01</v>
      </c>
      <c r="K21" s="77" t="s">
        <v>56</v>
      </c>
      <c r="L21" s="34"/>
      <c r="M21" s="35">
        <v>17150</v>
      </c>
      <c r="N21" s="111">
        <v>195099.99</v>
      </c>
      <c r="O21" s="36"/>
    </row>
    <row r="22" spans="1:18" s="37" customFormat="1" ht="102" x14ac:dyDescent="0.2">
      <c r="A22" s="25">
        <v>7</v>
      </c>
      <c r="B22" s="26">
        <v>44692</v>
      </c>
      <c r="C22" s="38" t="s">
        <v>71</v>
      </c>
      <c r="D22" s="28" t="s">
        <v>72</v>
      </c>
      <c r="E22" s="31" t="s">
        <v>73</v>
      </c>
      <c r="F22" s="39">
        <v>44638</v>
      </c>
      <c r="G22" s="40" t="s">
        <v>74</v>
      </c>
      <c r="H22" s="41" t="s">
        <v>133</v>
      </c>
      <c r="I22" s="32">
        <v>67536.12</v>
      </c>
      <c r="J22" s="72">
        <v>67536.12</v>
      </c>
      <c r="K22" s="78">
        <v>44826</v>
      </c>
      <c r="L22" s="76" t="s">
        <v>75</v>
      </c>
      <c r="M22" s="35">
        <v>0</v>
      </c>
      <c r="N22" s="111">
        <v>0</v>
      </c>
      <c r="O22" s="36"/>
    </row>
    <row r="23" spans="1:18" s="37" customFormat="1" ht="242.25" x14ac:dyDescent="0.2">
      <c r="A23" s="25">
        <v>8</v>
      </c>
      <c r="B23" s="26">
        <v>44721</v>
      </c>
      <c r="C23" s="27" t="s">
        <v>40</v>
      </c>
      <c r="D23" s="28" t="s">
        <v>58</v>
      </c>
      <c r="E23" s="31" t="s">
        <v>59</v>
      </c>
      <c r="F23" s="28">
        <v>44707</v>
      </c>
      <c r="G23" s="30" t="s">
        <v>41</v>
      </c>
      <c r="H23" s="31" t="s">
        <v>42</v>
      </c>
      <c r="I23" s="32">
        <v>164000</v>
      </c>
      <c r="J23" s="33">
        <v>98405</v>
      </c>
      <c r="K23" s="74">
        <v>44828</v>
      </c>
      <c r="L23" s="76" t="s">
        <v>76</v>
      </c>
      <c r="M23" s="35"/>
      <c r="N23" s="112">
        <f>I23-J23</f>
        <v>65595</v>
      </c>
      <c r="O23" s="36"/>
    </row>
    <row r="24" spans="1:18" s="37" customFormat="1" ht="51" x14ac:dyDescent="0.2">
      <c r="A24" s="25">
        <v>9</v>
      </c>
      <c r="B24" s="26" t="s">
        <v>77</v>
      </c>
      <c r="C24" s="27" t="s">
        <v>13</v>
      </c>
      <c r="D24" s="28" t="s">
        <v>78</v>
      </c>
      <c r="E24" s="31" t="s">
        <v>79</v>
      </c>
      <c r="F24" s="28">
        <v>44680</v>
      </c>
      <c r="G24" s="30" t="s">
        <v>14</v>
      </c>
      <c r="H24" s="31" t="s">
        <v>15</v>
      </c>
      <c r="I24" s="32">
        <v>84960</v>
      </c>
      <c r="J24" s="33">
        <v>56640</v>
      </c>
      <c r="K24" s="79">
        <v>44828</v>
      </c>
      <c r="L24" s="80" t="s">
        <v>80</v>
      </c>
      <c r="M24" s="35"/>
      <c r="N24" s="112">
        <v>28320</v>
      </c>
      <c r="O24" s="36"/>
    </row>
    <row r="25" spans="1:18" s="37" customFormat="1" ht="38.25" x14ac:dyDescent="0.2">
      <c r="A25" s="25">
        <v>10</v>
      </c>
      <c r="B25" s="39">
        <v>44734</v>
      </c>
      <c r="C25" s="27" t="s">
        <v>49</v>
      </c>
      <c r="D25" s="28" t="s">
        <v>50</v>
      </c>
      <c r="E25" s="31" t="s">
        <v>51</v>
      </c>
      <c r="F25" s="28">
        <v>44672</v>
      </c>
      <c r="G25" s="30" t="s">
        <v>52</v>
      </c>
      <c r="H25" s="31" t="s">
        <v>53</v>
      </c>
      <c r="I25" s="32">
        <v>367110.99</v>
      </c>
      <c r="J25" s="72">
        <v>183550.68</v>
      </c>
      <c r="K25" s="77" t="s">
        <v>57</v>
      </c>
      <c r="L25" s="34"/>
      <c r="M25" s="35">
        <v>45887.839999999997</v>
      </c>
      <c r="N25" s="111">
        <v>183560.31</v>
      </c>
      <c r="O25" s="36"/>
    </row>
    <row r="26" spans="1:18" s="49" customFormat="1" ht="25.5" x14ac:dyDescent="0.2">
      <c r="A26" s="25">
        <v>11</v>
      </c>
      <c r="B26" s="42">
        <v>44747</v>
      </c>
      <c r="C26" s="44" t="s">
        <v>43</v>
      </c>
      <c r="D26" s="45">
        <v>44735</v>
      </c>
      <c r="E26" s="29" t="s">
        <v>44</v>
      </c>
      <c r="F26" s="42">
        <v>44690</v>
      </c>
      <c r="G26" s="34" t="s">
        <v>45</v>
      </c>
      <c r="H26" s="44" t="s">
        <v>135</v>
      </c>
      <c r="I26" s="35">
        <v>14850</v>
      </c>
      <c r="J26" s="35">
        <v>0</v>
      </c>
      <c r="K26" s="47" t="s">
        <v>57</v>
      </c>
      <c r="L26" s="52"/>
      <c r="M26" s="35">
        <v>14850</v>
      </c>
      <c r="N26" s="111"/>
      <c r="O26" s="50"/>
    </row>
    <row r="27" spans="1:18" s="49" customFormat="1" ht="33" customHeight="1" x14ac:dyDescent="0.2">
      <c r="A27" s="25">
        <v>12</v>
      </c>
      <c r="B27" s="53">
        <v>44775</v>
      </c>
      <c r="C27" s="54" t="s">
        <v>28</v>
      </c>
      <c r="D27" s="65">
        <v>44770</v>
      </c>
      <c r="E27" s="64" t="s">
        <v>32</v>
      </c>
      <c r="F27" s="53">
        <v>44764</v>
      </c>
      <c r="G27" s="57" t="s">
        <v>33</v>
      </c>
      <c r="H27" s="62" t="s">
        <v>131</v>
      </c>
      <c r="I27" s="63">
        <v>65500.38</v>
      </c>
      <c r="J27" s="58">
        <v>0</v>
      </c>
      <c r="K27" s="59" t="s">
        <v>55</v>
      </c>
      <c r="L27" s="58"/>
      <c r="M27" s="60">
        <v>65500.38</v>
      </c>
      <c r="N27" s="113">
        <v>0</v>
      </c>
    </row>
    <row r="28" spans="1:18" s="49" customFormat="1" ht="33" customHeight="1" x14ac:dyDescent="0.2">
      <c r="A28" s="25">
        <v>13</v>
      </c>
      <c r="B28" s="39">
        <v>44777</v>
      </c>
      <c r="C28" s="38" t="s">
        <v>12</v>
      </c>
      <c r="D28" s="70">
        <v>44775</v>
      </c>
      <c r="E28" s="66"/>
      <c r="F28" s="89">
        <v>0</v>
      </c>
      <c r="G28" s="89">
        <v>0</v>
      </c>
      <c r="H28" s="41" t="s">
        <v>34</v>
      </c>
      <c r="I28" s="67">
        <v>44000</v>
      </c>
      <c r="J28" s="67">
        <v>0</v>
      </c>
      <c r="K28" s="68" t="s">
        <v>70</v>
      </c>
      <c r="L28" s="68"/>
      <c r="M28" s="67">
        <v>44000</v>
      </c>
      <c r="N28" s="114">
        <f>+I28-M28</f>
        <v>0</v>
      </c>
      <c r="O28" s="69"/>
    </row>
    <row r="29" spans="1:18" s="49" customFormat="1" ht="27.75" customHeight="1" x14ac:dyDescent="0.2">
      <c r="A29" s="25">
        <v>14</v>
      </c>
      <c r="B29" s="53">
        <v>44778</v>
      </c>
      <c r="C29" s="54" t="s">
        <v>35</v>
      </c>
      <c r="D29" s="55">
        <v>44774</v>
      </c>
      <c r="E29" s="56" t="s">
        <v>36</v>
      </c>
      <c r="F29" s="53">
        <v>44767</v>
      </c>
      <c r="G29" s="57" t="s">
        <v>37</v>
      </c>
      <c r="H29" s="62" t="s">
        <v>130</v>
      </c>
      <c r="I29" s="63">
        <v>241546</v>
      </c>
      <c r="J29" s="58">
        <v>0</v>
      </c>
      <c r="K29" s="59" t="s">
        <v>55</v>
      </c>
      <c r="L29" s="58"/>
      <c r="M29" s="60">
        <v>241546</v>
      </c>
      <c r="N29" s="114">
        <v>0</v>
      </c>
      <c r="O29" s="61"/>
    </row>
    <row r="30" spans="1:18" s="49" customFormat="1" ht="51" x14ac:dyDescent="0.2">
      <c r="A30" s="81">
        <v>15</v>
      </c>
      <c r="B30" s="82">
        <v>44813</v>
      </c>
      <c r="C30" s="83" t="s">
        <v>29</v>
      </c>
      <c r="D30" s="84">
        <v>44805</v>
      </c>
      <c r="E30" s="85" t="s">
        <v>81</v>
      </c>
      <c r="F30" s="89">
        <v>0</v>
      </c>
      <c r="G30" s="89">
        <v>0</v>
      </c>
      <c r="H30" s="87" t="s">
        <v>82</v>
      </c>
      <c r="I30" s="88">
        <v>22114.240000000002</v>
      </c>
      <c r="J30" s="89">
        <v>0</v>
      </c>
      <c r="K30" s="90" t="s">
        <v>55</v>
      </c>
      <c r="L30" s="89"/>
      <c r="M30" s="91">
        <v>22114.240000000002</v>
      </c>
      <c r="N30" s="114">
        <v>0</v>
      </c>
      <c r="O30" s="61"/>
    </row>
    <row r="31" spans="1:18" s="49" customFormat="1" ht="38.25" x14ac:dyDescent="0.2">
      <c r="A31" s="81">
        <v>16</v>
      </c>
      <c r="B31" s="82">
        <v>44825</v>
      </c>
      <c r="C31" s="83" t="s">
        <v>83</v>
      </c>
      <c r="D31" s="84">
        <v>44824</v>
      </c>
      <c r="E31" s="85" t="s">
        <v>84</v>
      </c>
      <c r="F31" s="82">
        <v>44816</v>
      </c>
      <c r="G31" s="86" t="s">
        <v>85</v>
      </c>
      <c r="H31" s="87" t="s">
        <v>129</v>
      </c>
      <c r="I31" s="88">
        <v>35400</v>
      </c>
      <c r="J31" s="89">
        <v>0</v>
      </c>
      <c r="K31" s="90" t="s">
        <v>55</v>
      </c>
      <c r="L31" s="89"/>
      <c r="M31" s="91">
        <v>35400</v>
      </c>
      <c r="N31" s="114">
        <v>0</v>
      </c>
      <c r="O31" s="61"/>
    </row>
    <row r="32" spans="1:18" s="49" customFormat="1" ht="27.75" customHeight="1" x14ac:dyDescent="0.2">
      <c r="A32" s="81">
        <v>17</v>
      </c>
      <c r="B32" s="82">
        <v>44825</v>
      </c>
      <c r="C32" s="83" t="s">
        <v>83</v>
      </c>
      <c r="D32" s="84">
        <v>44824</v>
      </c>
      <c r="E32" s="85" t="s">
        <v>86</v>
      </c>
      <c r="F32" s="82">
        <v>44817</v>
      </c>
      <c r="G32" s="86" t="s">
        <v>87</v>
      </c>
      <c r="H32" s="87" t="s">
        <v>88</v>
      </c>
      <c r="I32" s="88">
        <v>8732</v>
      </c>
      <c r="J32" s="89">
        <v>0</v>
      </c>
      <c r="K32" s="90" t="s">
        <v>55</v>
      </c>
      <c r="L32" s="89"/>
      <c r="M32" s="91">
        <v>8732</v>
      </c>
      <c r="N32" s="114">
        <v>0</v>
      </c>
      <c r="O32" s="61"/>
    </row>
    <row r="33" spans="1:15" s="49" customFormat="1" ht="27.75" customHeight="1" x14ac:dyDescent="0.2">
      <c r="A33" s="81">
        <v>18</v>
      </c>
      <c r="B33" s="82">
        <v>44827</v>
      </c>
      <c r="C33" s="83" t="s">
        <v>89</v>
      </c>
      <c r="D33" s="84">
        <v>44764</v>
      </c>
      <c r="E33" s="85" t="s">
        <v>90</v>
      </c>
      <c r="F33" s="89">
        <v>0</v>
      </c>
      <c r="G33" s="89">
        <v>0</v>
      </c>
      <c r="H33" s="87" t="s">
        <v>136</v>
      </c>
      <c r="I33" s="88">
        <v>360000</v>
      </c>
      <c r="J33" s="89">
        <v>0</v>
      </c>
      <c r="K33" s="90" t="s">
        <v>55</v>
      </c>
      <c r="L33" s="89"/>
      <c r="M33" s="91">
        <v>360000</v>
      </c>
      <c r="N33" s="114">
        <v>0</v>
      </c>
      <c r="O33" s="61"/>
    </row>
    <row r="34" spans="1:15" s="49" customFormat="1" ht="27.75" customHeight="1" x14ac:dyDescent="0.2">
      <c r="A34" s="81">
        <v>19</v>
      </c>
      <c r="B34" s="82">
        <v>44830</v>
      </c>
      <c r="C34" s="83" t="s">
        <v>91</v>
      </c>
      <c r="D34" s="84">
        <v>44813</v>
      </c>
      <c r="E34" s="85" t="s">
        <v>92</v>
      </c>
      <c r="F34" s="82">
        <v>44258</v>
      </c>
      <c r="G34" s="86" t="s">
        <v>93</v>
      </c>
      <c r="H34" s="87" t="s">
        <v>137</v>
      </c>
      <c r="I34" s="88">
        <v>283200</v>
      </c>
      <c r="J34" s="89">
        <v>0</v>
      </c>
      <c r="K34" s="90" t="s">
        <v>55</v>
      </c>
      <c r="L34" s="89"/>
      <c r="M34" s="91">
        <v>55460</v>
      </c>
      <c r="N34" s="114">
        <v>283200</v>
      </c>
      <c r="O34" s="61"/>
    </row>
    <row r="35" spans="1:15" s="49" customFormat="1" ht="51" x14ac:dyDescent="0.2">
      <c r="A35" s="81">
        <v>20</v>
      </c>
      <c r="B35" s="82">
        <v>44830</v>
      </c>
      <c r="C35" s="83" t="s">
        <v>94</v>
      </c>
      <c r="D35" s="84">
        <v>44825</v>
      </c>
      <c r="E35" s="85" t="s">
        <v>95</v>
      </c>
      <c r="F35" s="82">
        <v>44788</v>
      </c>
      <c r="G35" s="86" t="s">
        <v>96</v>
      </c>
      <c r="H35" s="87" t="s">
        <v>97</v>
      </c>
      <c r="I35" s="88">
        <v>38105.980000000003</v>
      </c>
      <c r="J35" s="89">
        <v>0</v>
      </c>
      <c r="K35" s="90" t="s">
        <v>55</v>
      </c>
      <c r="L35" s="89"/>
      <c r="M35" s="91">
        <v>38105.980000000003</v>
      </c>
      <c r="N35" s="114">
        <v>0</v>
      </c>
      <c r="O35" s="61"/>
    </row>
    <row r="36" spans="1:15" s="49" customFormat="1" ht="76.5" x14ac:dyDescent="0.2">
      <c r="A36" s="81">
        <v>21</v>
      </c>
      <c r="B36" s="82">
        <v>44831</v>
      </c>
      <c r="C36" s="83" t="s">
        <v>94</v>
      </c>
      <c r="D36" s="84">
        <v>44824</v>
      </c>
      <c r="E36" s="85" t="s">
        <v>98</v>
      </c>
      <c r="F36" s="82">
        <v>44813</v>
      </c>
      <c r="G36" s="86" t="s">
        <v>99</v>
      </c>
      <c r="H36" s="87" t="s">
        <v>100</v>
      </c>
      <c r="I36" s="88">
        <v>38105.980000000003</v>
      </c>
      <c r="J36" s="89">
        <v>0</v>
      </c>
      <c r="K36" s="90" t="s">
        <v>55</v>
      </c>
      <c r="L36" s="89"/>
      <c r="M36" s="91">
        <v>38105.980000000003</v>
      </c>
      <c r="N36" s="114">
        <v>0</v>
      </c>
      <c r="O36" s="61"/>
    </row>
    <row r="37" spans="1:15" s="49" customFormat="1" ht="27.75" customHeight="1" x14ac:dyDescent="0.2">
      <c r="A37" s="81">
        <v>22</v>
      </c>
      <c r="B37" s="82">
        <v>44831</v>
      </c>
      <c r="C37" s="83" t="s">
        <v>101</v>
      </c>
      <c r="D37" s="84">
        <v>44820</v>
      </c>
      <c r="E37" s="85" t="s">
        <v>102</v>
      </c>
      <c r="F37" s="82">
        <v>44806</v>
      </c>
      <c r="G37" s="86" t="s">
        <v>103</v>
      </c>
      <c r="H37" s="87" t="s">
        <v>128</v>
      </c>
      <c r="I37" s="88">
        <v>42674.91</v>
      </c>
      <c r="J37" s="89">
        <v>0</v>
      </c>
      <c r="K37" s="90" t="s">
        <v>55</v>
      </c>
      <c r="L37" s="89"/>
      <c r="M37" s="91">
        <v>42674.91</v>
      </c>
      <c r="N37" s="114">
        <v>0</v>
      </c>
      <c r="O37" s="61"/>
    </row>
    <row r="38" spans="1:15" s="49" customFormat="1" ht="27.75" customHeight="1" x14ac:dyDescent="0.25">
      <c r="A38" s="81">
        <v>23</v>
      </c>
      <c r="B38" s="82">
        <v>44832</v>
      </c>
      <c r="C38" s="83" t="s">
        <v>104</v>
      </c>
      <c r="D38" s="84">
        <v>44830</v>
      </c>
      <c r="E38" s="85" t="s">
        <v>105</v>
      </c>
      <c r="F38" s="82">
        <v>44826</v>
      </c>
      <c r="G38" s="86" t="s">
        <v>106</v>
      </c>
      <c r="H38" s="92" t="s">
        <v>107</v>
      </c>
      <c r="I38" s="88">
        <v>180000</v>
      </c>
      <c r="J38" s="89">
        <v>0</v>
      </c>
      <c r="K38" s="90" t="s">
        <v>55</v>
      </c>
      <c r="L38" s="89"/>
      <c r="M38" s="91">
        <v>180000</v>
      </c>
      <c r="N38" s="113">
        <v>0</v>
      </c>
      <c r="O38" s="61"/>
    </row>
    <row r="39" spans="1:15" s="49" customFormat="1" ht="27.75" customHeight="1" x14ac:dyDescent="0.2">
      <c r="A39" s="81">
        <v>24</v>
      </c>
      <c r="B39" s="93" t="s">
        <v>108</v>
      </c>
      <c r="C39" s="83" t="s">
        <v>38</v>
      </c>
      <c r="D39" s="84" t="s">
        <v>109</v>
      </c>
      <c r="E39" s="85" t="s">
        <v>110</v>
      </c>
      <c r="F39" s="82" t="s">
        <v>111</v>
      </c>
      <c r="G39" s="86" t="s">
        <v>112</v>
      </c>
      <c r="H39" s="87" t="s">
        <v>113</v>
      </c>
      <c r="I39" s="88">
        <v>388302.6</v>
      </c>
      <c r="J39" s="89">
        <v>0</v>
      </c>
      <c r="K39" s="90" t="s">
        <v>55</v>
      </c>
      <c r="L39" s="89"/>
      <c r="M39" s="91">
        <v>388302.6</v>
      </c>
      <c r="N39" s="114">
        <v>0</v>
      </c>
      <c r="O39" s="61"/>
    </row>
    <row r="40" spans="1:15" s="49" customFormat="1" ht="27.75" customHeight="1" x14ac:dyDescent="0.2">
      <c r="A40" s="81">
        <v>25</v>
      </c>
      <c r="B40" s="93" t="s">
        <v>108</v>
      </c>
      <c r="C40" s="83" t="s">
        <v>114</v>
      </c>
      <c r="D40" s="84">
        <v>44834</v>
      </c>
      <c r="E40" s="85" t="s">
        <v>115</v>
      </c>
      <c r="F40" s="82">
        <v>44831</v>
      </c>
      <c r="G40" s="86" t="s">
        <v>116</v>
      </c>
      <c r="H40" s="87" t="s">
        <v>138</v>
      </c>
      <c r="I40" s="88">
        <v>148050.57</v>
      </c>
      <c r="J40" s="89">
        <v>0</v>
      </c>
      <c r="K40" s="90" t="s">
        <v>55</v>
      </c>
      <c r="L40" s="89"/>
      <c r="M40" s="91">
        <v>148050.57</v>
      </c>
      <c r="N40" s="113">
        <v>0</v>
      </c>
      <c r="O40" s="61"/>
    </row>
    <row r="41" spans="1:15" s="49" customFormat="1" ht="27.75" customHeight="1" x14ac:dyDescent="0.2">
      <c r="A41" s="81">
        <v>26</v>
      </c>
      <c r="B41" s="93" t="s">
        <v>108</v>
      </c>
      <c r="C41" s="83" t="s">
        <v>117</v>
      </c>
      <c r="D41" s="84">
        <v>44833</v>
      </c>
      <c r="E41" s="85" t="s">
        <v>126</v>
      </c>
      <c r="F41" s="82">
        <v>44830</v>
      </c>
      <c r="G41" s="86" t="s">
        <v>118</v>
      </c>
      <c r="H41" s="87" t="s">
        <v>119</v>
      </c>
      <c r="I41" s="88">
        <v>27399.599999999999</v>
      </c>
      <c r="J41" s="89">
        <v>0</v>
      </c>
      <c r="K41" s="90" t="s">
        <v>55</v>
      </c>
      <c r="L41" s="89"/>
      <c r="M41" s="91">
        <v>27399.599999999999</v>
      </c>
      <c r="N41" s="114">
        <v>0</v>
      </c>
      <c r="O41" s="61"/>
    </row>
    <row r="42" spans="1:15" s="49" customFormat="1" ht="38.25" x14ac:dyDescent="0.2">
      <c r="A42" s="81">
        <v>27</v>
      </c>
      <c r="B42" s="93" t="s">
        <v>108</v>
      </c>
      <c r="C42" s="83" t="s">
        <v>31</v>
      </c>
      <c r="D42" s="84">
        <v>44832</v>
      </c>
      <c r="E42" s="85" t="s">
        <v>120</v>
      </c>
      <c r="F42" s="89">
        <v>0</v>
      </c>
      <c r="G42" s="89">
        <v>0</v>
      </c>
      <c r="H42" s="87" t="s">
        <v>139</v>
      </c>
      <c r="I42" s="88">
        <v>276733.09000000003</v>
      </c>
      <c r="J42" s="89">
        <v>0</v>
      </c>
      <c r="K42" s="90" t="s">
        <v>55</v>
      </c>
      <c r="L42" s="89"/>
      <c r="M42" s="91">
        <v>276733.09000000003</v>
      </c>
      <c r="N42" s="114">
        <v>0</v>
      </c>
      <c r="O42" s="61"/>
    </row>
    <row r="43" spans="1:15" s="49" customFormat="1" ht="27.75" customHeight="1" x14ac:dyDescent="0.2">
      <c r="A43" s="81">
        <v>28</v>
      </c>
      <c r="B43" s="93" t="s">
        <v>108</v>
      </c>
      <c r="C43" s="83" t="s">
        <v>39</v>
      </c>
      <c r="D43" s="84">
        <v>44824</v>
      </c>
      <c r="E43" s="85" t="s">
        <v>121</v>
      </c>
      <c r="F43" s="89">
        <v>0</v>
      </c>
      <c r="G43" s="89">
        <v>0</v>
      </c>
      <c r="H43" s="87" t="s">
        <v>140</v>
      </c>
      <c r="I43" s="88">
        <v>433614.52</v>
      </c>
      <c r="J43" s="89">
        <v>0</v>
      </c>
      <c r="K43" s="90" t="s">
        <v>55</v>
      </c>
      <c r="L43" s="89"/>
      <c r="M43" s="91">
        <v>433614.52</v>
      </c>
      <c r="N43" s="114">
        <v>0</v>
      </c>
      <c r="O43" s="61"/>
    </row>
    <row r="44" spans="1:15" s="49" customFormat="1" ht="92.25" customHeight="1" x14ac:dyDescent="0.2">
      <c r="A44" s="81">
        <v>29</v>
      </c>
      <c r="B44" s="93" t="s">
        <v>108</v>
      </c>
      <c r="C44" s="83" t="s">
        <v>40</v>
      </c>
      <c r="D44" s="94" t="s">
        <v>122</v>
      </c>
      <c r="E44" s="95" t="s">
        <v>123</v>
      </c>
      <c r="F44" s="89">
        <v>0</v>
      </c>
      <c r="G44" s="89">
        <v>0</v>
      </c>
      <c r="H44" s="87" t="s">
        <v>124</v>
      </c>
      <c r="I44" s="88">
        <v>23525</v>
      </c>
      <c r="J44" s="89">
        <v>0</v>
      </c>
      <c r="K44" s="90" t="s">
        <v>55</v>
      </c>
      <c r="L44" s="89"/>
      <c r="M44" s="91">
        <v>23525</v>
      </c>
      <c r="N44" s="114">
        <v>0</v>
      </c>
      <c r="O44" s="61"/>
    </row>
    <row r="45" spans="1:15" s="49" customFormat="1" ht="13.5" thickBot="1" x14ac:dyDescent="0.25">
      <c r="A45" s="105" t="s">
        <v>30</v>
      </c>
      <c r="B45" s="106"/>
      <c r="C45" s="106"/>
      <c r="D45" s="106"/>
      <c r="E45" s="106"/>
      <c r="F45" s="106"/>
      <c r="G45" s="106"/>
      <c r="H45" s="106"/>
      <c r="I45" s="71">
        <f>SUM(I16:I44)</f>
        <v>5903851.2800000012</v>
      </c>
      <c r="J45" s="71">
        <f>SUM(J17:J44)</f>
        <v>735083.01</v>
      </c>
      <c r="K45" s="71"/>
      <c r="L45" s="71"/>
      <c r="M45" s="71">
        <f>SUM(M16:M44)</f>
        <v>2865273.5699999994</v>
      </c>
      <c r="N45" s="115">
        <f>SUM(N17:N44)</f>
        <v>1021719.5399999998</v>
      </c>
    </row>
    <row r="46" spans="1:15" x14ac:dyDescent="0.2">
      <c r="C46" s="12"/>
      <c r="D46" s="13"/>
      <c r="E46" s="14"/>
      <c r="F46" s="2"/>
      <c r="G46" s="15"/>
      <c r="H46" s="16"/>
      <c r="I46" s="17"/>
      <c r="J46" s="18"/>
      <c r="L46" s="12"/>
      <c r="M46" s="8"/>
      <c r="N46" s="18"/>
    </row>
    <row r="47" spans="1:15" x14ac:dyDescent="0.2">
      <c r="C47" s="12"/>
      <c r="D47" s="13"/>
      <c r="E47" s="14"/>
      <c r="F47" s="2"/>
      <c r="G47" s="15"/>
      <c r="H47" s="16"/>
      <c r="I47" s="17"/>
      <c r="J47" s="18"/>
      <c r="L47" s="12"/>
      <c r="M47" s="8"/>
      <c r="N47" s="18"/>
    </row>
    <row r="48" spans="1:15" x14ac:dyDescent="0.2">
      <c r="C48" s="12"/>
      <c r="D48" s="13"/>
      <c r="E48" s="14"/>
      <c r="F48" s="2"/>
      <c r="G48" s="15"/>
      <c r="H48" s="16"/>
      <c r="I48" s="17"/>
      <c r="J48" s="17"/>
      <c r="K48" s="17"/>
      <c r="L48" s="17"/>
      <c r="M48" s="17"/>
      <c r="N48" s="17"/>
    </row>
    <row r="49" spans="3:14" x14ac:dyDescent="0.2">
      <c r="C49" s="12"/>
      <c r="D49" s="13"/>
      <c r="E49" s="14"/>
      <c r="F49" s="2"/>
      <c r="G49" s="15"/>
      <c r="H49" s="16"/>
      <c r="I49" s="17"/>
      <c r="J49" s="18"/>
      <c r="L49" s="12"/>
      <c r="M49" s="11"/>
      <c r="N49" s="18"/>
    </row>
    <row r="50" spans="3:14" x14ac:dyDescent="0.2">
      <c r="C50" s="12"/>
      <c r="D50" s="13"/>
      <c r="E50" s="14"/>
      <c r="F50" s="2"/>
      <c r="G50" s="15"/>
      <c r="H50" s="16"/>
      <c r="I50" s="17"/>
      <c r="J50" s="18"/>
      <c r="L50" s="12"/>
      <c r="M50" s="8"/>
      <c r="N50" s="18"/>
    </row>
    <row r="51" spans="3:14" x14ac:dyDescent="0.2">
      <c r="C51" s="12"/>
      <c r="D51" s="13"/>
      <c r="E51" s="14"/>
      <c r="F51" s="2"/>
      <c r="G51" s="15"/>
      <c r="H51" s="16"/>
      <c r="I51" s="17"/>
      <c r="J51" s="18"/>
      <c r="L51" s="12"/>
      <c r="M51" s="8"/>
      <c r="N51" s="18"/>
    </row>
    <row r="52" spans="3:14" ht="21" customHeight="1" x14ac:dyDescent="0.2">
      <c r="C52" s="100" t="s">
        <v>63</v>
      </c>
      <c r="D52" s="100"/>
      <c r="E52" s="19"/>
      <c r="F52" s="19"/>
      <c r="G52" s="99" t="s">
        <v>16</v>
      </c>
      <c r="H52" s="99"/>
      <c r="K52" s="99" t="s">
        <v>17</v>
      </c>
      <c r="L52" s="99"/>
      <c r="M52" s="99"/>
    </row>
    <row r="53" spans="3:14" ht="15" customHeight="1" x14ac:dyDescent="0.2">
      <c r="C53" s="101" t="s">
        <v>22</v>
      </c>
      <c r="D53" s="101"/>
      <c r="E53" s="21"/>
      <c r="F53" s="21"/>
      <c r="G53" s="96" t="s">
        <v>18</v>
      </c>
      <c r="H53" s="96"/>
      <c r="K53" s="96" t="s">
        <v>19</v>
      </c>
      <c r="L53" s="96"/>
      <c r="M53" s="96"/>
    </row>
    <row r="54" spans="3:14" ht="15.75" customHeight="1" x14ac:dyDescent="0.2">
      <c r="C54" s="98" t="s">
        <v>64</v>
      </c>
      <c r="D54" s="98"/>
      <c r="E54" s="22"/>
      <c r="F54" s="22"/>
      <c r="G54" s="97" t="s">
        <v>20</v>
      </c>
      <c r="H54" s="97"/>
      <c r="K54" s="97" t="s">
        <v>21</v>
      </c>
      <c r="L54" s="97"/>
      <c r="M54" s="97"/>
    </row>
  </sheetData>
  <protectedRanges>
    <protectedRange sqref="H52 K52" name="Rango1_3_6_1_1"/>
    <protectedRange sqref="C52" name="Rango1_4_6_1_1"/>
  </protectedRanges>
  <mergeCells count="14">
    <mergeCell ref="A9:N9"/>
    <mergeCell ref="A10:N10"/>
    <mergeCell ref="A11:N11"/>
    <mergeCell ref="A12:N12"/>
    <mergeCell ref="K52:M52"/>
    <mergeCell ref="A45:H45"/>
    <mergeCell ref="K53:M53"/>
    <mergeCell ref="K54:M54"/>
    <mergeCell ref="C54:D54"/>
    <mergeCell ref="G52:H52"/>
    <mergeCell ref="G53:H53"/>
    <mergeCell ref="G54:H54"/>
    <mergeCell ref="C52:D52"/>
    <mergeCell ref="C53:D53"/>
  </mergeCells>
  <printOptions horizontalCentered="1"/>
  <pageMargins left="0" right="0" top="0.31496062992125984" bottom="0.35433070866141736" header="0.31496062992125984" footer="0.15748031496062992"/>
  <pageSetup scale="48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PAGADA </vt:lpstr>
      <vt:lpstr>'DEUDA PAGADA '!Área_de_impresión</vt:lpstr>
      <vt:lpstr>'DEUDA PAGADA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cp:lastPrinted>2022-10-06T14:17:44Z</cp:lastPrinted>
  <dcterms:created xsi:type="dcterms:W3CDTF">2022-07-06T19:15:01Z</dcterms:created>
  <dcterms:modified xsi:type="dcterms:W3CDTF">2022-10-06T14:36:07Z</dcterms:modified>
</cp:coreProperties>
</file>